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7400" windowHeight="10965" firstSheet="1" activeTab="3"/>
  </bookViews>
  <sheets>
    <sheet name="P1-1A" sheetId="3" r:id="rId1"/>
    <sheet name="P1-1A Solution" sheetId="8" r:id="rId2"/>
    <sheet name="P1-1A  Soln to Add Ques" sheetId="9" r:id="rId3"/>
    <sheet name="P1-1B" sheetId="1" r:id="rId4"/>
    <sheet name="P1-1B Solution" sheetId="4" r:id="rId5"/>
    <sheet name="P1-1B  Soln to Add Ques" sheetId="5" r:id="rId6"/>
    <sheet name="P1-2B" sheetId="2" r:id="rId7"/>
    <sheet name="P1-2B Solution" sheetId="6" r:id="rId8"/>
    <sheet name="P1-2B Soln to Add Ques" sheetId="7" r:id="rId9"/>
    <sheet name="Sheet1" sheetId="10" r:id="rId10"/>
  </sheets>
  <calcPr calcId="145621"/>
</workbook>
</file>

<file path=xl/calcChain.xml><?xml version="1.0" encoding="utf-8"?>
<calcChain xmlns="http://schemas.openxmlformats.org/spreadsheetml/2006/main">
  <c r="H75" i="6" l="1"/>
  <c r="H81" i="7"/>
  <c r="H53" i="9"/>
  <c r="H54" i="9" s="1"/>
  <c r="D31" i="9"/>
  <c r="D33" i="9"/>
  <c r="R25" i="9"/>
  <c r="R27" i="9" s="1"/>
  <c r="R29" i="9" s="1"/>
  <c r="R31" i="9" s="1"/>
  <c r="R33" i="9" s="1"/>
  <c r="N23" i="9"/>
  <c r="N25" i="9"/>
  <c r="N27" i="9" s="1"/>
  <c r="N29" i="9" s="1"/>
  <c r="N31" i="9" s="1"/>
  <c r="N33" i="9" s="1"/>
  <c r="J21" i="9"/>
  <c r="J23" i="9" s="1"/>
  <c r="J25" i="9" s="1"/>
  <c r="J27" i="9" s="1"/>
  <c r="J29" i="9" s="1"/>
  <c r="J31" i="9" s="1"/>
  <c r="J33" i="9" s="1"/>
  <c r="F19" i="9"/>
  <c r="F21" i="9" s="1"/>
  <c r="F23" i="9" s="1"/>
  <c r="F25" i="9" s="1"/>
  <c r="F27" i="9" s="1"/>
  <c r="F29" i="9" s="1"/>
  <c r="F31" i="9" s="1"/>
  <c r="F33" i="9" s="1"/>
  <c r="P17" i="9"/>
  <c r="P19" i="9" s="1"/>
  <c r="P21" i="9" s="1"/>
  <c r="P23" i="9" s="1"/>
  <c r="P25" i="9" s="1"/>
  <c r="P27" i="9" s="1"/>
  <c r="P29" i="9" s="1"/>
  <c r="P31" i="9" s="1"/>
  <c r="P33" i="9" s="1"/>
  <c r="H15" i="9"/>
  <c r="H17" i="9" s="1"/>
  <c r="H19" i="9" s="1"/>
  <c r="H21" i="9" s="1"/>
  <c r="H23" i="9" s="1"/>
  <c r="H25" i="9" s="1"/>
  <c r="H27" i="9" s="1"/>
  <c r="H29" i="9" s="1"/>
  <c r="H31" i="9" s="1"/>
  <c r="H33" i="9" s="1"/>
  <c r="L13" i="9"/>
  <c r="L15" i="9" s="1"/>
  <c r="L17" i="9" s="1"/>
  <c r="L19" i="9" s="1"/>
  <c r="L21" i="9" s="1"/>
  <c r="L23" i="9" s="1"/>
  <c r="L25" i="9" s="1"/>
  <c r="L27" i="9" s="1"/>
  <c r="L29" i="9" s="1"/>
  <c r="L31" i="9" s="1"/>
  <c r="L33" i="9" s="1"/>
  <c r="B13" i="9"/>
  <c r="B15" i="9" s="1"/>
  <c r="B17" i="9" s="1"/>
  <c r="B19" i="9" s="1"/>
  <c r="B21" i="9" s="1"/>
  <c r="B23" i="9" s="1"/>
  <c r="B25" i="9" s="1"/>
  <c r="B27" i="9" s="1"/>
  <c r="B29" i="9" s="1"/>
  <c r="B31" i="9" s="1"/>
  <c r="B33" i="9" s="1"/>
  <c r="H50" i="8"/>
  <c r="H49" i="8"/>
  <c r="D26" i="8"/>
  <c r="D28" i="8" s="1"/>
  <c r="R20" i="8"/>
  <c r="R22" i="8" s="1"/>
  <c r="R24" i="8" s="1"/>
  <c r="R26" i="8" s="1"/>
  <c r="R28" i="8" s="1"/>
  <c r="N18" i="8"/>
  <c r="N20" i="8" s="1"/>
  <c r="N22" i="8" s="1"/>
  <c r="N24" i="8" s="1"/>
  <c r="N26" i="8" s="1"/>
  <c r="N28" i="8" s="1"/>
  <c r="J16" i="8"/>
  <c r="J18" i="8" s="1"/>
  <c r="J20" i="8" s="1"/>
  <c r="J22" i="8" s="1"/>
  <c r="J24" i="8" s="1"/>
  <c r="J26" i="8" s="1"/>
  <c r="J28" i="8" s="1"/>
  <c r="F14" i="8"/>
  <c r="F16" i="8" s="1"/>
  <c r="F18" i="8" s="1"/>
  <c r="F20" i="8" s="1"/>
  <c r="F22" i="8" s="1"/>
  <c r="F24" i="8" s="1"/>
  <c r="F26" i="8" s="1"/>
  <c r="F28" i="8" s="1"/>
  <c r="P12" i="8"/>
  <c r="P14" i="8" s="1"/>
  <c r="P16" i="8" s="1"/>
  <c r="P18" i="8" s="1"/>
  <c r="P20" i="8" s="1"/>
  <c r="P22" i="8" s="1"/>
  <c r="P24" i="8" s="1"/>
  <c r="P26" i="8" s="1"/>
  <c r="P28" i="8" s="1"/>
  <c r="H10" i="8"/>
  <c r="H12" i="8" s="1"/>
  <c r="H14" i="8" s="1"/>
  <c r="H16" i="8" s="1"/>
  <c r="H18" i="8" s="1"/>
  <c r="H20" i="8" s="1"/>
  <c r="H22" i="8" s="1"/>
  <c r="H24" i="8" s="1"/>
  <c r="H26" i="8" s="1"/>
  <c r="H28" i="8" s="1"/>
  <c r="L8" i="8"/>
  <c r="L10" i="8" s="1"/>
  <c r="L12" i="8" s="1"/>
  <c r="L14" i="8" s="1"/>
  <c r="L16" i="8" s="1"/>
  <c r="L18" i="8" s="1"/>
  <c r="L20" i="8" s="1"/>
  <c r="L22" i="8" s="1"/>
  <c r="L24" i="8" s="1"/>
  <c r="L26" i="8" s="1"/>
  <c r="L28" i="8" s="1"/>
  <c r="B8" i="8"/>
  <c r="B10" i="8" s="1"/>
  <c r="B12" i="8" s="1"/>
  <c r="B14" i="8" s="1"/>
  <c r="B16" i="8" s="1"/>
  <c r="B18" i="8" s="1"/>
  <c r="B20" i="8" s="1"/>
  <c r="B22" i="8" s="1"/>
  <c r="B24" i="8" s="1"/>
  <c r="B26" i="8" s="1"/>
  <c r="B28" i="8" s="1"/>
  <c r="H75" i="7"/>
  <c r="H51" i="7"/>
  <c r="H52" i="7" s="1"/>
  <c r="H60" i="7" s="1"/>
  <c r="H61" i="7" s="1"/>
  <c r="H63" i="7" s="1"/>
  <c r="F84" i="7" s="1"/>
  <c r="H84" i="7" s="1"/>
  <c r="H85" i="7" s="1"/>
  <c r="J31" i="7"/>
  <c r="J33" i="7" s="1"/>
  <c r="V29" i="7"/>
  <c r="V31" i="7" s="1"/>
  <c r="V33" i="7" s="1"/>
  <c r="T27" i="7"/>
  <c r="T29" i="7" s="1"/>
  <c r="T31" i="7" s="1"/>
  <c r="T33" i="7" s="1"/>
  <c r="R21" i="7"/>
  <c r="R23" i="7"/>
  <c r="R27" i="7" s="1"/>
  <c r="R29" i="7" s="1"/>
  <c r="R31" i="7" s="1"/>
  <c r="R33" i="7" s="1"/>
  <c r="P17" i="7"/>
  <c r="P19" i="7" s="1"/>
  <c r="P21" i="7" s="1"/>
  <c r="P23" i="7" s="1"/>
  <c r="P27" i="7" s="1"/>
  <c r="P29" i="7" s="1"/>
  <c r="P31" i="7" s="1"/>
  <c r="P33" i="7" s="1"/>
  <c r="N17" i="7"/>
  <c r="N19" i="7" s="1"/>
  <c r="N21" i="7" s="1"/>
  <c r="N23" i="7" s="1"/>
  <c r="N27" i="7" s="1"/>
  <c r="N29" i="7" s="1"/>
  <c r="N31" i="7" s="1"/>
  <c r="N33" i="7" s="1"/>
  <c r="L17" i="7"/>
  <c r="L19" i="7" s="1"/>
  <c r="L21" i="7" s="1"/>
  <c r="L23" i="7" s="1"/>
  <c r="L27" i="7" s="1"/>
  <c r="L29" i="7" s="1"/>
  <c r="L31" i="7" s="1"/>
  <c r="L33" i="7" s="1"/>
  <c r="H17" i="7"/>
  <c r="H19" i="7"/>
  <c r="H21" i="7" s="1"/>
  <c r="H23" i="7" s="1"/>
  <c r="H27" i="7" s="1"/>
  <c r="H29" i="7" s="1"/>
  <c r="H31" i="7" s="1"/>
  <c r="H33" i="7" s="1"/>
  <c r="F17" i="7"/>
  <c r="F19" i="7" s="1"/>
  <c r="F21" i="7" s="1"/>
  <c r="F23" i="7" s="1"/>
  <c r="F27" i="7" s="1"/>
  <c r="F29" i="7" s="1"/>
  <c r="F31" i="7" s="1"/>
  <c r="F33" i="7" s="1"/>
  <c r="D17" i="7"/>
  <c r="D19" i="7" s="1"/>
  <c r="D21" i="7" s="1"/>
  <c r="D23" i="7" s="1"/>
  <c r="D27" i="7" s="1"/>
  <c r="D29" i="7" s="1"/>
  <c r="D31" i="7" s="1"/>
  <c r="D33" i="7" s="1"/>
  <c r="B17" i="7"/>
  <c r="B19" i="7" s="1"/>
  <c r="B21" i="7" s="1"/>
  <c r="B23" i="7" s="1"/>
  <c r="B27" i="7" s="1"/>
  <c r="B29" i="7" s="1"/>
  <c r="B31" i="7" s="1"/>
  <c r="B33" i="7" s="1"/>
  <c r="H76" i="6"/>
  <c r="H72" i="6"/>
  <c r="H66" i="6"/>
  <c r="H42" i="6"/>
  <c r="H43" i="6" s="1"/>
  <c r="H51" i="6" s="1"/>
  <c r="H52" i="6" s="1"/>
  <c r="H54" i="6" s="1"/>
  <c r="J22" i="6"/>
  <c r="J24" i="6" s="1"/>
  <c r="V20" i="6"/>
  <c r="V22" i="6" s="1"/>
  <c r="V24" i="6" s="1"/>
  <c r="T18" i="6"/>
  <c r="T20" i="6" s="1"/>
  <c r="T22" i="6" s="1"/>
  <c r="T24" i="6" s="1"/>
  <c r="R12" i="6"/>
  <c r="R14" i="6" s="1"/>
  <c r="R18" i="6" s="1"/>
  <c r="R20" i="6" s="1"/>
  <c r="R22" i="6" s="1"/>
  <c r="R24" i="6" s="1"/>
  <c r="P8" i="6"/>
  <c r="P10" i="6" s="1"/>
  <c r="P12" i="6" s="1"/>
  <c r="P14" i="6" s="1"/>
  <c r="P18" i="6" s="1"/>
  <c r="P20" i="6" s="1"/>
  <c r="P22" i="6" s="1"/>
  <c r="P24" i="6" s="1"/>
  <c r="N8" i="6"/>
  <c r="N10" i="6" s="1"/>
  <c r="N12" i="6" s="1"/>
  <c r="N14" i="6" s="1"/>
  <c r="N18" i="6" s="1"/>
  <c r="N20" i="6" s="1"/>
  <c r="N22" i="6" s="1"/>
  <c r="N24" i="6" s="1"/>
  <c r="L8" i="6"/>
  <c r="L10" i="6" s="1"/>
  <c r="L12" i="6" s="1"/>
  <c r="L14" i="6" s="1"/>
  <c r="L18" i="6" s="1"/>
  <c r="L20" i="6" s="1"/>
  <c r="L22" i="6" s="1"/>
  <c r="L24" i="6" s="1"/>
  <c r="H8" i="6"/>
  <c r="H10" i="6" s="1"/>
  <c r="H12" i="6" s="1"/>
  <c r="H14" i="6" s="1"/>
  <c r="H18" i="6" s="1"/>
  <c r="H20" i="6" s="1"/>
  <c r="H22" i="6" s="1"/>
  <c r="H24" i="6" s="1"/>
  <c r="F8" i="6"/>
  <c r="F10" i="6" s="1"/>
  <c r="F12" i="6" s="1"/>
  <c r="F14" i="6" s="1"/>
  <c r="F18" i="6" s="1"/>
  <c r="F20" i="6" s="1"/>
  <c r="F22" i="6" s="1"/>
  <c r="F24" i="6" s="1"/>
  <c r="D8" i="6"/>
  <c r="D10" i="6" s="1"/>
  <c r="D12" i="6" s="1"/>
  <c r="D14" i="6" s="1"/>
  <c r="D18" i="6" s="1"/>
  <c r="D20" i="6" s="1"/>
  <c r="D22" i="6" s="1"/>
  <c r="D24" i="6" s="1"/>
  <c r="B8" i="6"/>
  <c r="B10" i="6" s="1"/>
  <c r="B12" i="6" s="1"/>
  <c r="B14" i="6" s="1"/>
  <c r="B18" i="6" s="1"/>
  <c r="B20" i="6" s="1"/>
  <c r="B22" i="6" s="1"/>
  <c r="B24" i="6" s="1"/>
  <c r="I47" i="5"/>
  <c r="I48" i="5" s="1"/>
  <c r="S26" i="5"/>
  <c r="S28" i="5" s="1"/>
  <c r="S30" i="5" s="1"/>
  <c r="S32" i="5" s="1"/>
  <c r="O24" i="5"/>
  <c r="O26" i="5" s="1"/>
  <c r="O28" i="5" s="1"/>
  <c r="O30" i="5" s="1"/>
  <c r="O32" i="5" s="1"/>
  <c r="E24" i="5"/>
  <c r="E26" i="5"/>
  <c r="E28" i="5" s="1"/>
  <c r="E30" i="5" s="1"/>
  <c r="E32" i="5" s="1"/>
  <c r="G22" i="5"/>
  <c r="G24" i="5" s="1"/>
  <c r="G26" i="5" s="1"/>
  <c r="G28" i="5" s="1"/>
  <c r="G30" i="5" s="1"/>
  <c r="G32" i="5" s="1"/>
  <c r="K20" i="5"/>
  <c r="K22" i="5" s="1"/>
  <c r="K24" i="5" s="1"/>
  <c r="K26" i="5" s="1"/>
  <c r="K28" i="5" s="1"/>
  <c r="K30" i="5" s="1"/>
  <c r="K32" i="5" s="1"/>
  <c r="I18" i="5"/>
  <c r="I20" i="5"/>
  <c r="I22" i="5" s="1"/>
  <c r="I24" i="5" s="1"/>
  <c r="I26" i="5" s="1"/>
  <c r="I28" i="5" s="1"/>
  <c r="I30" i="5" s="1"/>
  <c r="I32" i="5" s="1"/>
  <c r="Q16" i="5"/>
  <c r="Q18" i="5"/>
  <c r="Q20" i="5" s="1"/>
  <c r="Q22" i="5" s="1"/>
  <c r="Q24" i="5" s="1"/>
  <c r="Q26" i="5" s="1"/>
  <c r="Q28" i="5" s="1"/>
  <c r="Q30" i="5" s="1"/>
  <c r="Q32" i="5" s="1"/>
  <c r="M14" i="5"/>
  <c r="M16" i="5"/>
  <c r="M18" i="5"/>
  <c r="M20" i="5" s="1"/>
  <c r="M22" i="5" s="1"/>
  <c r="M24" i="5" s="1"/>
  <c r="M26" i="5" s="1"/>
  <c r="M28" i="5" s="1"/>
  <c r="M30" i="5" s="1"/>
  <c r="M32" i="5" s="1"/>
  <c r="C14" i="5"/>
  <c r="C16" i="5" s="1"/>
  <c r="C18" i="5" s="1"/>
  <c r="C20" i="5" s="1"/>
  <c r="C22" i="5" s="1"/>
  <c r="C24" i="5" s="1"/>
  <c r="C26" i="5" s="1"/>
  <c r="C28" i="5" s="1"/>
  <c r="C30" i="5" s="1"/>
  <c r="C32" i="5" s="1"/>
  <c r="R20" i="4"/>
  <c r="R22" i="4" s="1"/>
  <c r="R24" i="4" s="1"/>
  <c r="R26" i="4" s="1"/>
  <c r="N18" i="4"/>
  <c r="N20" i="4" s="1"/>
  <c r="N22" i="4" s="1"/>
  <c r="N24" i="4" s="1"/>
  <c r="N26" i="4" s="1"/>
  <c r="P10" i="4"/>
  <c r="P12" i="4" s="1"/>
  <c r="P14" i="4" s="1"/>
  <c r="P16" i="4" s="1"/>
  <c r="P18" i="4" s="1"/>
  <c r="P20" i="4" s="1"/>
  <c r="P22" i="4" s="1"/>
  <c r="P24" i="4" s="1"/>
  <c r="P26" i="4" s="1"/>
  <c r="L8" i="4"/>
  <c r="L10" i="4" s="1"/>
  <c r="L12" i="4" s="1"/>
  <c r="L14" i="4" s="1"/>
  <c r="L16" i="4" s="1"/>
  <c r="L18" i="4" s="1"/>
  <c r="L20" i="4" s="1"/>
  <c r="L22" i="4" s="1"/>
  <c r="L24" i="4" s="1"/>
  <c r="L26" i="4" s="1"/>
  <c r="B38" i="3"/>
  <c r="H42" i="4"/>
  <c r="H43" i="4"/>
  <c r="J14" i="4"/>
  <c r="J16" i="4" s="1"/>
  <c r="J18" i="4" s="1"/>
  <c r="J20" i="4" s="1"/>
  <c r="J22" i="4" s="1"/>
  <c r="J24" i="4" s="1"/>
  <c r="J26" i="4" s="1"/>
  <c r="H12" i="4"/>
  <c r="H14" i="4" s="1"/>
  <c r="H16" i="4" s="1"/>
  <c r="H18" i="4" s="1"/>
  <c r="H20" i="4" s="1"/>
  <c r="H22" i="4" s="1"/>
  <c r="H24" i="4" s="1"/>
  <c r="H26" i="4" s="1"/>
  <c r="F16" i="4"/>
  <c r="F18" i="4" s="1"/>
  <c r="F20" i="4" s="1"/>
  <c r="F22" i="4" s="1"/>
  <c r="F24" i="4" s="1"/>
  <c r="F26" i="4" s="1"/>
  <c r="D18" i="4"/>
  <c r="D20" i="4" s="1"/>
  <c r="D22" i="4" s="1"/>
  <c r="D24" i="4" s="1"/>
  <c r="D26" i="4" s="1"/>
  <c r="B8" i="4"/>
  <c r="B10" i="4" s="1"/>
  <c r="B12" i="4" s="1"/>
  <c r="B14" i="4" s="1"/>
  <c r="B16" i="4" s="1"/>
  <c r="B18" i="4" s="1"/>
  <c r="B20" i="4" s="1"/>
  <c r="B22" i="4" s="1"/>
  <c r="B24" i="4" s="1"/>
  <c r="B26" i="4" s="1"/>
  <c r="B37" i="1"/>
  <c r="D29" i="6" l="1"/>
  <c r="D38" i="7"/>
  <c r="D36" i="9"/>
  <c r="D31" i="8"/>
  <c r="D29" i="4"/>
  <c r="N29" i="4"/>
  <c r="E35" i="5"/>
  <c r="O35" i="5"/>
  <c r="P38" i="7"/>
  <c r="P29" i="6"/>
  <c r="M31" i="8"/>
  <c r="M36" i="9"/>
</calcChain>
</file>

<file path=xl/sharedStrings.xml><?xml version="1.0" encoding="utf-8"?>
<sst xmlns="http://schemas.openxmlformats.org/spreadsheetml/2006/main" count="1510" uniqueCount="177">
  <si>
    <t>completed during the month.</t>
  </si>
  <si>
    <t xml:space="preserve">1. </t>
  </si>
  <si>
    <t>2</t>
  </si>
  <si>
    <t>3.</t>
  </si>
  <si>
    <t>4.</t>
  </si>
  <si>
    <t>5.</t>
  </si>
  <si>
    <t>6.</t>
  </si>
  <si>
    <t>7.</t>
  </si>
  <si>
    <t>8.</t>
  </si>
  <si>
    <t>9.</t>
  </si>
  <si>
    <t>10.</t>
  </si>
  <si>
    <t>Instructions</t>
  </si>
  <si>
    <t>(a)</t>
  </si>
  <si>
    <t>Prepare a tabular analysis of the transactions using the following column headings:</t>
  </si>
  <si>
    <t>(b)</t>
  </si>
  <si>
    <t>1.</t>
  </si>
  <si>
    <t>2.</t>
  </si>
  <si>
    <t xml:space="preserve">Prepare a tabular analysis of the August transactions beginning with July 31 balances.  The column </t>
  </si>
  <si>
    <t>headings should be as follows:  Cash + Accounts Receivable + Supplies + Equipment = Notes Payable +</t>
  </si>
  <si>
    <t>sheet at August 31.</t>
  </si>
  <si>
    <t>Purchased equipment for $5,000 cash.</t>
  </si>
  <si>
    <t>Paid $400 cash for May office rent.</t>
  </si>
  <si>
    <t>11.</t>
  </si>
  <si>
    <t>Collected cash of $120 for services billed in transaction (10).</t>
  </si>
  <si>
    <t>Prepare a tabular analysis of the transactions, using the following column headings:</t>
  </si>
  <si>
    <t>for May.</t>
  </si>
  <si>
    <t>NOTE:  Enter a number in cells requesting a value; enter either a number or a formula in cells with a "?" .</t>
  </si>
  <si>
    <r>
      <t xml:space="preserve">Incurred $250 of advertising costs in the </t>
    </r>
    <r>
      <rPr>
        <i/>
        <sz val="12"/>
        <color indexed="8"/>
        <rFont val="Calibri"/>
        <family val="2"/>
      </rPr>
      <t xml:space="preserve">Beacon News </t>
    </r>
    <r>
      <rPr>
        <sz val="12"/>
        <color indexed="8"/>
        <rFont val="Calibri"/>
        <family val="2"/>
      </rPr>
      <t>on account.</t>
    </r>
  </si>
  <si>
    <t>From an analysis of the owner's equity columns, compute the net income or net loss for April.</t>
  </si>
  <si>
    <t>Cash</t>
  </si>
  <si>
    <t>Accounts</t>
  </si>
  <si>
    <t>=</t>
  </si>
  <si>
    <t>+</t>
  </si>
  <si>
    <t>Receivable</t>
  </si>
  <si>
    <t xml:space="preserve"> Supplies</t>
  </si>
  <si>
    <t xml:space="preserve"> Equipment</t>
  </si>
  <si>
    <t>-</t>
  </si>
  <si>
    <t>Revenues</t>
  </si>
  <si>
    <t>Expenses</t>
  </si>
  <si>
    <t>Value</t>
  </si>
  <si>
    <t>Payable</t>
  </si>
  <si>
    <t>10</t>
  </si>
  <si>
    <t>?</t>
  </si>
  <si>
    <t>Service Revenue</t>
  </si>
  <si>
    <t>Net income</t>
  </si>
  <si>
    <t xml:space="preserve">Notes </t>
  </si>
  <si>
    <t>Bal.</t>
  </si>
  <si>
    <t>Income statement</t>
  </si>
  <si>
    <t xml:space="preserve">     Service Revenues</t>
  </si>
  <si>
    <t xml:space="preserve">     Salaries and wages expense</t>
  </si>
  <si>
    <t xml:space="preserve">     Rent expense</t>
  </si>
  <si>
    <t xml:space="preserve">     Advertising expense</t>
  </si>
  <si>
    <t xml:space="preserve">     Utilities expense</t>
  </si>
  <si>
    <t xml:space="preserve">          Total expenses</t>
  </si>
  <si>
    <t>Add: Net income</t>
  </si>
  <si>
    <t>Balance Sheet</t>
  </si>
  <si>
    <t>Assets</t>
  </si>
  <si>
    <t>Accounts Receivable</t>
  </si>
  <si>
    <t>Supplies</t>
  </si>
  <si>
    <t>Equipment</t>
  </si>
  <si>
    <t xml:space="preserve">      Total assets</t>
  </si>
  <si>
    <t xml:space="preserve">     Notes payable</t>
  </si>
  <si>
    <t xml:space="preserve">Liabilities </t>
  </si>
  <si>
    <t xml:space="preserve">     Accounts payable</t>
  </si>
  <si>
    <t xml:space="preserve">          Total liabilities</t>
  </si>
  <si>
    <t>P1-1B  Solution</t>
  </si>
  <si>
    <t>11</t>
  </si>
  <si>
    <t xml:space="preserve">(b) </t>
  </si>
  <si>
    <t xml:space="preserve">After you have completed the requirements of P1-1A, consider this additional question.  </t>
  </si>
  <si>
    <t xml:space="preserve">After you have completed the requirements of P1-1B, consider this additional question.  </t>
  </si>
  <si>
    <t>Assume that office rent and advertising expense changed to $800 and $600 respectively.  In addition, revenues changed to $12,000</t>
  </si>
  <si>
    <t>with $5,000 collected in cash and the balance on account.  Show the impact of these changes in the analysis and on the net income</t>
  </si>
  <si>
    <t>or loss for the month.</t>
  </si>
  <si>
    <t>P1-1A  Solution to additional question</t>
  </si>
  <si>
    <t>P1-1A  Solution</t>
  </si>
  <si>
    <t>Assume that office rent and salaries changed to $650 and $2,100 respectively.  In addition, repair services</t>
  </si>
  <si>
    <t>on account changed to $1,750.  Show the impact of these changes in the analysis and on net income or net</t>
  </si>
  <si>
    <t>loss for the month.</t>
  </si>
  <si>
    <t>Assume that the following changes occurred:</t>
  </si>
  <si>
    <t xml:space="preserve">      expenses respectively.</t>
  </si>
  <si>
    <t>(a)  Payment on accounts payment in transaction (2) changed to $2,400.</t>
  </si>
  <si>
    <t>(b)  Revenues collected in cash in transaction (3) changed to $3,800 with the remainder on account</t>
  </si>
  <si>
    <t>Show the impact of these changes on the analysis and in the financial statements.</t>
  </si>
  <si>
    <t xml:space="preserve">P1-1B  Analyze transactions and compute net income </t>
  </si>
  <si>
    <t>On April 1, Bill Taylor established Taylor Made Travel Agency.  The following transactions were</t>
  </si>
  <si>
    <t>Stockholders invested  $8,000 cash in the business in exchange for common stock.</t>
  </si>
  <si>
    <t>Paid $400 cash for April office rent.</t>
  </si>
  <si>
    <t>Purchased equipment for $2,500 cash.</t>
  </si>
  <si>
    <r>
      <t xml:space="preserve">Incurred $300 of advertising costs in the </t>
    </r>
    <r>
      <rPr>
        <i/>
        <sz val="11"/>
        <color indexed="8"/>
        <rFont val="Calibri"/>
        <family val="2"/>
      </rPr>
      <t>Chicago Tribune,</t>
    </r>
    <r>
      <rPr>
        <sz val="11"/>
        <color theme="1"/>
        <rFont val="Calibri"/>
        <family val="2"/>
        <scheme val="minor"/>
      </rPr>
      <t xml:space="preserve"> on account.</t>
    </r>
  </si>
  <si>
    <t>Paid $500 cash for office supplies.</t>
  </si>
  <si>
    <t xml:space="preserve">Performed services worth $8,500:  $2,000 cash is received from customers, and the </t>
  </si>
  <si>
    <t>balance of $6,500 is billed to customers on account.</t>
  </si>
  <si>
    <t>Declared and paid a $200 cash dividend.</t>
  </si>
  <si>
    <r>
      <t xml:space="preserve">Paid </t>
    </r>
    <r>
      <rPr>
        <i/>
        <sz val="11"/>
        <color indexed="8"/>
        <rFont val="Calibri"/>
        <family val="2"/>
      </rPr>
      <t>Chicago Tribune</t>
    </r>
    <r>
      <rPr>
        <sz val="11"/>
        <color theme="1"/>
        <rFont val="Calibri"/>
        <family val="2"/>
        <scheme val="minor"/>
      </rPr>
      <t xml:space="preserve"> amount due in transaction (4).</t>
    </r>
  </si>
  <si>
    <t>Paid employees' salaries $2,000.</t>
  </si>
  <si>
    <t>Received $5,700 in cash from customers billed previously in transaction (6).</t>
  </si>
  <si>
    <t>Cash, Accounts Receivable, Supplies, Equipment, Accounts Payable, Common Stock,</t>
  </si>
  <si>
    <t>and Retained Earnings (with separate columns for Revenues, Expenses, and Dividends.)</t>
  </si>
  <si>
    <t>Include margin explanations for any changes in Retained Earnings.</t>
  </si>
  <si>
    <t>TAYLOR MADE TRAVEL AGENCY</t>
  </si>
  <si>
    <t>P1-2B  Analyze transactions and prepare income statement, owner's equity statement, and balance sheet</t>
  </si>
  <si>
    <t>Common</t>
  </si>
  <si>
    <t>Stock</t>
  </si>
  <si>
    <t>Dividends</t>
  </si>
  <si>
    <t>Retained Earnings</t>
  </si>
  <si>
    <t>Stockholders' Equity</t>
  </si>
  <si>
    <t>(d)</t>
  </si>
  <si>
    <t>Key to Retained Earnings Column</t>
  </si>
  <si>
    <t>(f)</t>
  </si>
  <si>
    <t>(g)</t>
  </si>
  <si>
    <t>(e)</t>
  </si>
  <si>
    <t>(c)</t>
  </si>
  <si>
    <t>(a)  Rent Expense</t>
  </si>
  <si>
    <t>(b)  Advertising Expense</t>
  </si>
  <si>
    <t>(d)  Dividends</t>
  </si>
  <si>
    <t>(e )  Salaries and Wages Expense</t>
  </si>
  <si>
    <t>P1-1B  Solution to additional question</t>
  </si>
  <si>
    <t xml:space="preserve">showed Cash $4,000, Accounts Receivable $1,500, Supplies $400, Equipment $5,000, Accounts Payable $4,200 , </t>
  </si>
  <si>
    <t>Common Stock $6,000, and Retained Earnings $700.  During August, the following transactions occurred.</t>
  </si>
  <si>
    <t>Collected $1,400 of accounts receivable due from clients.</t>
  </si>
  <si>
    <t>Paid $2,700 cash on accounts payable due.</t>
  </si>
  <si>
    <t>Recognized revenue of $7,900 of which $3,000 is collected in cash and the balance is due in September.</t>
  </si>
  <si>
    <t>Purchased additional equipment for $1,000, paying $400 in cash and the balance on account.</t>
  </si>
  <si>
    <t>Paid salaries $3,000, rent for August $900, and advertising expenses $250.</t>
  </si>
  <si>
    <t>Declared and paid a $450 cash dividend.</t>
  </si>
  <si>
    <t>Incurred utility expenses for month on account $180.</t>
  </si>
  <si>
    <t>Accounts Payable + Common Stock  + Retained Earnings + Revenue - Expenses - Dividends.</t>
  </si>
  <si>
    <t>Prepare an income statement for August, a retained earnings statement for August and  a balance</t>
  </si>
  <si>
    <t>RANDY COBURN, ATTORNEY AT LAW</t>
  </si>
  <si>
    <t>Retained</t>
  </si>
  <si>
    <t>Earnings</t>
  </si>
  <si>
    <t xml:space="preserve">- </t>
  </si>
  <si>
    <t>Retained Earnings Statement</t>
  </si>
  <si>
    <t>Retained earnings, August 1</t>
  </si>
  <si>
    <t>Less: Dividends</t>
  </si>
  <si>
    <t>Retained earnings, August 31</t>
  </si>
  <si>
    <t>Liabilities and Stockholders' Equity</t>
  </si>
  <si>
    <t xml:space="preserve">     Common stock</t>
  </si>
  <si>
    <t xml:space="preserve">     Retained earnings</t>
  </si>
  <si>
    <t xml:space="preserve">          Total liabilities and stockholders' equity</t>
  </si>
  <si>
    <t>P1-2B  Solution</t>
  </si>
  <si>
    <t xml:space="preserve">     Service revenues</t>
  </si>
  <si>
    <t>P1-2B  Solution to additional question</t>
  </si>
  <si>
    <t>(c )  Expenses paid in transaction (5) changed to $2,800, $750, and $375 for salaries, rent and advertising</t>
  </si>
  <si>
    <t>P1-1A  Analyze transactions and compute net income</t>
  </si>
  <si>
    <t>Stockholders invested $10,000 cash in the business in exchange for common stock.</t>
  </si>
  <si>
    <t>Paid $300 cash for supplies.</t>
  </si>
  <si>
    <t>Received $4,700 in cash from customers for repair service.</t>
  </si>
  <si>
    <t>Paid part-time employee salaries $1,000.</t>
  </si>
  <si>
    <t>Paid utility bills $140</t>
  </si>
  <si>
    <t>Performed repair services worth $1,100 on account.</t>
  </si>
  <si>
    <t>Declared and paid a $700 cash dividend.</t>
  </si>
  <si>
    <t>and Retained Earnings (with separate columns for Revenues, and Expenses and Dividends.)</t>
  </si>
  <si>
    <t>Include margin explanations for any changes in Retained Earnings.  Revenue is called Service</t>
  </si>
  <si>
    <t>Revenue.</t>
  </si>
  <si>
    <t>From an analysis of the Retained Earnings columns, compute the net income or net loss</t>
  </si>
  <si>
    <t>FREDONIA REPAIR INC.</t>
  </si>
  <si>
    <t>`</t>
  </si>
  <si>
    <t>(e ) Salaries and wages expense</t>
  </si>
  <si>
    <t>(f) Utilities expense</t>
  </si>
  <si>
    <t>(g)  Service revenue</t>
  </si>
  <si>
    <t>The net impact of an increase in revenue and increase in expenses resulted in a net decrease in net income.</t>
  </si>
  <si>
    <t>Fredonia Repair Inc. was started on May 1.  A summary of May transactions is presented below.</t>
  </si>
  <si>
    <t>The net impact of the changes in expenses and revenues resulted in a higher net income.</t>
  </si>
  <si>
    <t>Received $2,000 from Standard Federal Bank; the money was borrowed on a 4-month note payable.</t>
  </si>
  <si>
    <t xml:space="preserve">After you have completed the requirements of P1-2B, consider this additional question.  </t>
  </si>
  <si>
    <t>(c)  Service Revenue</t>
  </si>
  <si>
    <t xml:space="preserve">      advertising expenses respectively.</t>
  </si>
  <si>
    <t xml:space="preserve">(c )  Expenses paid in transaction (5) changed to $2,800, $750, and $375 for salaries, rent and </t>
  </si>
  <si>
    <t xml:space="preserve">      Salaries and wages expense</t>
  </si>
  <si>
    <t xml:space="preserve">      Rent expense</t>
  </si>
  <si>
    <t xml:space="preserve">      Advertising expense</t>
  </si>
  <si>
    <t xml:space="preserve">      Utilities expense</t>
  </si>
  <si>
    <t>Expenses:</t>
  </si>
  <si>
    <t xml:space="preserve">Randy Coburn opened a law office, Randy Coburn, Attorney at Law, on July 1, 2019.  On July 31, the balance sheet </t>
  </si>
  <si>
    <t>For the Month Ended August 31, 2019</t>
  </si>
  <si>
    <t>August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</si>
</sst>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164" formatCode="&quot;$&quot;#,##0"/>
    <numFmt numFmtId="165" formatCode="&quot;$&quot;#,##0;[Red]&quot;$&quot;#,##0"/>
  </numFmts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i/>
      <u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12"/>
      <color indexed="8"/>
      <name val="Calibri"/>
      <family val="2"/>
    </font>
    <font>
      <i/>
      <u/>
      <sz val="12"/>
      <color indexed="8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i/>
      <sz val="12"/>
      <color indexed="8"/>
      <name val="Calibri"/>
      <family val="2"/>
    </font>
    <font>
      <sz val="10"/>
      <name val="Verdana"/>
      <family val="2"/>
    </font>
    <font>
      <sz val="11"/>
      <name val="Calibri"/>
      <family val="2"/>
    </font>
    <font>
      <sz val="12"/>
      <name val="Calibri"/>
      <family val="2"/>
    </font>
    <font>
      <sz val="12"/>
      <color indexed="10"/>
      <name val="Calibri"/>
      <family val="2"/>
    </font>
    <font>
      <sz val="12"/>
      <color indexed="10"/>
      <name val="Calibri"/>
      <family val="2"/>
    </font>
    <font>
      <sz val="12"/>
      <name val="Calibri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0" fillId="0" borderId="0" xfId="0" quotePrefix="1"/>
    <xf numFmtId="0" fontId="6" fillId="0" borderId="0" xfId="0" applyFont="1"/>
    <xf numFmtId="0" fontId="7" fillId="0" borderId="0" xfId="0" applyFont="1"/>
    <xf numFmtId="0" fontId="7" fillId="0" borderId="0" xfId="0" quotePrefix="1" applyFont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/>
    <xf numFmtId="5" fontId="11" fillId="2" borderId="10" xfId="1" applyNumberFormat="1" applyFont="1" applyFill="1" applyBorder="1" applyAlignment="1">
      <alignment horizontal="center"/>
    </xf>
    <xf numFmtId="5" fontId="11" fillId="2" borderId="11" xfId="1" applyNumberFormat="1" applyFont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 applyAlignment="1">
      <alignment horizontal="center"/>
    </xf>
    <xf numFmtId="3" fontId="11" fillId="2" borderId="11" xfId="1" applyNumberFormat="1" applyFont="1" applyFill="1" applyBorder="1" applyAlignment="1">
      <alignment horizontal="center"/>
    </xf>
    <xf numFmtId="42" fontId="11" fillId="0" borderId="0" xfId="1" applyNumberFormat="1" applyFont="1" applyFill="1" applyBorder="1" applyAlignment="1">
      <alignment horizontal="center"/>
    </xf>
    <xf numFmtId="3" fontId="0" fillId="2" borderId="13" xfId="0" applyNumberFormat="1" applyFill="1" applyBorder="1" applyAlignment="1">
      <alignment horizontal="center"/>
    </xf>
    <xf numFmtId="42" fontId="11" fillId="2" borderId="11" xfId="1" applyNumberFormat="1" applyFont="1" applyFill="1" applyBorder="1" applyAlignment="1">
      <alignment horizontal="center"/>
    </xf>
    <xf numFmtId="3" fontId="11" fillId="2" borderId="12" xfId="1" applyNumberFormat="1" applyFont="1" applyFill="1" applyBorder="1" applyAlignment="1">
      <alignment horizontal="center"/>
    </xf>
    <xf numFmtId="3" fontId="11" fillId="2" borderId="13" xfId="1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164" fontId="11" fillId="2" borderId="13" xfId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3" fontId="0" fillId="0" borderId="9" xfId="0" applyNumberFormat="1" applyBorder="1" applyAlignment="1">
      <alignment horizontal="center"/>
    </xf>
    <xf numFmtId="3" fontId="11" fillId="2" borderId="9" xfId="1" applyNumberFormat="1" applyFont="1" applyFill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3" fontId="11" fillId="0" borderId="9" xfId="1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3" fontId="11" fillId="0" borderId="0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5" xfId="0" quotePrefix="1" applyFont="1" applyBorder="1" applyAlignment="1">
      <alignment horizontal="center"/>
    </xf>
    <xf numFmtId="6" fontId="7" fillId="0" borderId="0" xfId="0" applyNumberFormat="1" applyFont="1" applyBorder="1" applyAlignment="1">
      <alignment horizontal="center"/>
    </xf>
    <xf numFmtId="0" fontId="7" fillId="0" borderId="0" xfId="0" quotePrefix="1" applyFont="1" applyBorder="1" applyAlignment="1">
      <alignment horizontal="center"/>
    </xf>
    <xf numFmtId="6" fontId="7" fillId="0" borderId="0" xfId="0" quotePrefix="1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12" fillId="2" borderId="11" xfId="1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7" fillId="0" borderId="14" xfId="0" applyNumberFormat="1" applyFont="1" applyFill="1" applyBorder="1" applyAlignment="1">
      <alignment horizontal="center"/>
    </xf>
    <xf numFmtId="3" fontId="7" fillId="2" borderId="12" xfId="0" applyNumberFormat="1" applyFont="1" applyFill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2" borderId="13" xfId="0" applyNumberFormat="1" applyFont="1" applyFill="1" applyBorder="1" applyAlignment="1">
      <alignment horizontal="center"/>
    </xf>
    <xf numFmtId="3" fontId="12" fillId="0" borderId="9" xfId="1" applyNumberFormat="1" applyFont="1" applyFill="1" applyBorder="1" applyAlignment="1">
      <alignment horizontal="center"/>
    </xf>
    <xf numFmtId="3" fontId="12" fillId="2" borderId="12" xfId="1" applyNumberFormat="1" applyFont="1" applyFill="1" applyBorder="1" applyAlignment="1">
      <alignment horizontal="center"/>
    </xf>
    <xf numFmtId="3" fontId="12" fillId="2" borderId="15" xfId="1" applyNumberFormat="1" applyFont="1" applyFill="1" applyBorder="1" applyAlignment="1">
      <alignment horizontal="center"/>
    </xf>
    <xf numFmtId="3" fontId="12" fillId="2" borderId="13" xfId="1" applyNumberFormat="1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2" fillId="0" borderId="14" xfId="1" applyNumberFormat="1" applyFont="1" applyFill="1" applyBorder="1" applyAlignment="1">
      <alignment horizontal="center"/>
    </xf>
    <xf numFmtId="3" fontId="7" fillId="2" borderId="16" xfId="0" applyNumberFormat="1" applyFont="1" applyFill="1" applyBorder="1" applyAlignment="1">
      <alignment horizontal="center"/>
    </xf>
    <xf numFmtId="3" fontId="7" fillId="0" borderId="9" xfId="0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left"/>
    </xf>
    <xf numFmtId="164" fontId="12" fillId="2" borderId="17" xfId="1" applyNumberFormat="1" applyFont="1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5" fontId="12" fillId="0" borderId="0" xfId="1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5" fontId="12" fillId="2" borderId="11" xfId="1" applyNumberFormat="1" applyFont="1" applyFill="1" applyBorder="1" applyAlignment="1">
      <alignment horizontal="center"/>
    </xf>
    <xf numFmtId="42" fontId="12" fillId="0" borderId="0" xfId="1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0" xfId="0" quotePrefix="1" applyFont="1" applyAlignment="1">
      <alignment horizontal="center"/>
    </xf>
    <xf numFmtId="164" fontId="12" fillId="2" borderId="11" xfId="1" applyNumberFormat="1" applyFont="1" applyFill="1" applyBorder="1" applyAlignment="1">
      <alignment horizontal="center"/>
    </xf>
    <xf numFmtId="5" fontId="12" fillId="2" borderId="10" xfId="1" applyNumberFormat="1" applyFont="1" applyFill="1" applyBorder="1" applyAlignment="1">
      <alignment horizontal="center"/>
    </xf>
    <xf numFmtId="164" fontId="12" fillId="2" borderId="13" xfId="1" applyNumberFormat="1" applyFont="1" applyFill="1" applyBorder="1" applyAlignment="1">
      <alignment horizontal="center"/>
    </xf>
    <xf numFmtId="164" fontId="12" fillId="2" borderId="10" xfId="1" applyNumberFormat="1" applyFont="1" applyFill="1" applyBorder="1" applyAlignment="1">
      <alignment horizontal="center"/>
    </xf>
    <xf numFmtId="3" fontId="13" fillId="0" borderId="0" xfId="1" applyNumberFormat="1" applyFont="1" applyFill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7" fillId="2" borderId="11" xfId="0" applyFont="1" applyFill="1" applyBorder="1" applyAlignment="1">
      <alignment horizontal="center"/>
    </xf>
    <xf numFmtId="6" fontId="14" fillId="0" borderId="0" xfId="0" applyNumberFormat="1" applyFont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7" fillId="0" borderId="9" xfId="0" applyFont="1" applyBorder="1"/>
    <xf numFmtId="0" fontId="7" fillId="0" borderId="14" xfId="0" applyFont="1" applyBorder="1" applyAlignment="1">
      <alignment horizontal="center"/>
    </xf>
    <xf numFmtId="0" fontId="10" fillId="3" borderId="0" xfId="1" applyFill="1"/>
    <xf numFmtId="0" fontId="0" fillId="3" borderId="0" xfId="0" applyFill="1"/>
    <xf numFmtId="0" fontId="0" fillId="3" borderId="0" xfId="0" quotePrefix="1" applyFill="1"/>
    <xf numFmtId="3" fontId="14" fillId="2" borderId="11" xfId="0" applyNumberFormat="1" applyFont="1" applyFill="1" applyBorder="1" applyAlignment="1">
      <alignment horizontal="center"/>
    </xf>
    <xf numFmtId="3" fontId="13" fillId="2" borderId="11" xfId="1" applyNumberFormat="1" applyFont="1" applyFill="1" applyBorder="1" applyAlignment="1">
      <alignment horizontal="center"/>
    </xf>
    <xf numFmtId="5" fontId="13" fillId="2" borderId="11" xfId="1" applyNumberFormat="1" applyFont="1" applyFill="1" applyBorder="1" applyAlignment="1">
      <alignment horizontal="center"/>
    </xf>
    <xf numFmtId="3" fontId="14" fillId="2" borderId="13" xfId="0" applyNumberFormat="1" applyFont="1" applyFill="1" applyBorder="1" applyAlignment="1">
      <alignment horizontal="center"/>
    </xf>
    <xf numFmtId="3" fontId="13" fillId="2" borderId="13" xfId="1" applyNumberFormat="1" applyFont="1" applyFill="1" applyBorder="1" applyAlignment="1">
      <alignment horizontal="center"/>
    </xf>
    <xf numFmtId="0" fontId="14" fillId="0" borderId="0" xfId="0" applyFont="1"/>
    <xf numFmtId="0" fontId="7" fillId="0" borderId="0" xfId="0" applyFont="1" applyFill="1"/>
    <xf numFmtId="0" fontId="7" fillId="0" borderId="0" xfId="0" quotePrefix="1" applyFont="1" applyFill="1"/>
    <xf numFmtId="0" fontId="15" fillId="0" borderId="0" xfId="1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left"/>
    </xf>
    <xf numFmtId="0" fontId="7" fillId="3" borderId="0" xfId="0" applyFont="1" applyFill="1" applyAlignment="1">
      <alignment horizontal="center"/>
    </xf>
    <xf numFmtId="3" fontId="14" fillId="2" borderId="16" xfId="0" applyNumberFormat="1" applyFont="1" applyFill="1" applyBorder="1" applyAlignment="1">
      <alignment horizontal="center"/>
    </xf>
    <xf numFmtId="164" fontId="13" fillId="2" borderId="17" xfId="1" applyNumberFormat="1" applyFont="1" applyFill="1" applyBorder="1" applyAlignment="1">
      <alignment horizontal="center"/>
    </xf>
    <xf numFmtId="0" fontId="0" fillId="0" borderId="0" xfId="0" applyBorder="1"/>
    <xf numFmtId="3" fontId="0" fillId="2" borderId="16" xfId="0" applyNumberFormat="1" applyFill="1" applyBorder="1" applyAlignment="1">
      <alignment horizontal="center"/>
    </xf>
    <xf numFmtId="0" fontId="7" fillId="0" borderId="0" xfId="0" applyFont="1" applyBorder="1"/>
    <xf numFmtId="0" fontId="7" fillId="0" borderId="3" xfId="0" applyFont="1" applyBorder="1"/>
    <xf numFmtId="0" fontId="7" fillId="0" borderId="5" xfId="0" applyFont="1" applyBorder="1"/>
    <xf numFmtId="164" fontId="7" fillId="0" borderId="0" xfId="0" applyNumberFormat="1" applyFont="1" applyBorder="1" applyAlignment="1">
      <alignment horizontal="center"/>
    </xf>
    <xf numFmtId="164" fontId="12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center"/>
    </xf>
    <xf numFmtId="3" fontId="7" fillId="0" borderId="0" xfId="0" quotePrefix="1" applyNumberFormat="1" applyFont="1" applyAlignment="1">
      <alignment horizontal="center"/>
    </xf>
    <xf numFmtId="164" fontId="7" fillId="0" borderId="0" xfId="0" quotePrefix="1" applyNumberFormat="1" applyFont="1" applyAlignment="1">
      <alignment horizontal="center"/>
    </xf>
    <xf numFmtId="3" fontId="7" fillId="2" borderId="10" xfId="0" applyNumberFormat="1" applyFont="1" applyFill="1" applyBorder="1" applyAlignment="1">
      <alignment horizontal="center"/>
    </xf>
    <xf numFmtId="0" fontId="0" fillId="0" borderId="18" xfId="0" applyBorder="1"/>
    <xf numFmtId="3" fontId="0" fillId="0" borderId="0" xfId="0" applyNumberFormat="1" applyFill="1" applyBorder="1" applyAlignment="1">
      <alignment horizontal="center"/>
    </xf>
    <xf numFmtId="37" fontId="11" fillId="2" borderId="11" xfId="1" applyNumberFormat="1" applyFont="1" applyFill="1" applyBorder="1" applyAlignment="1">
      <alignment horizontal="center"/>
    </xf>
    <xf numFmtId="3" fontId="17" fillId="2" borderId="11" xfId="1" applyNumberFormat="1" applyFont="1" applyFill="1" applyBorder="1" applyAlignment="1">
      <alignment horizontal="center"/>
    </xf>
    <xf numFmtId="3" fontId="16" fillId="2" borderId="11" xfId="0" applyNumberFormat="1" applyFont="1" applyFill="1" applyBorder="1" applyAlignment="1">
      <alignment horizontal="center"/>
    </xf>
    <xf numFmtId="3" fontId="17" fillId="2" borderId="12" xfId="1" applyNumberFormat="1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1" applyFont="1" applyFill="1" applyAlignment="1">
      <alignment horizontal="left"/>
    </xf>
    <xf numFmtId="0" fontId="0" fillId="0" borderId="14" xfId="0" applyBorder="1"/>
    <xf numFmtId="164" fontId="12" fillId="0" borderId="1" xfId="1" applyNumberFormat="1" applyFont="1" applyFill="1" applyBorder="1" applyAlignment="1">
      <alignment horizontal="center"/>
    </xf>
    <xf numFmtId="3" fontId="13" fillId="0" borderId="1" xfId="1" applyNumberFormat="1" applyFont="1" applyFill="1" applyBorder="1" applyAlignment="1">
      <alignment horizontal="center"/>
    </xf>
    <xf numFmtId="3" fontId="12" fillId="0" borderId="7" xfId="1" applyNumberFormat="1" applyFont="1" applyFill="1" applyBorder="1" applyAlignment="1">
      <alignment horizontal="center"/>
    </xf>
    <xf numFmtId="3" fontId="13" fillId="2" borderId="13" xfId="1" applyNumberFormat="1" applyFont="1" applyFill="1" applyBorder="1" applyAlignment="1">
      <alignment horizontal="right"/>
    </xf>
    <xf numFmtId="3" fontId="13" fillId="2" borderId="11" xfId="1" applyNumberFormat="1" applyFont="1" applyFill="1" applyBorder="1" applyAlignment="1">
      <alignment horizontal="right"/>
    </xf>
    <xf numFmtId="165" fontId="13" fillId="2" borderId="13" xfId="1" applyNumberFormat="1" applyFont="1" applyFill="1" applyBorder="1" applyAlignment="1">
      <alignment horizontal="right"/>
    </xf>
    <xf numFmtId="3" fontId="12" fillId="0" borderId="5" xfId="1" applyNumberFormat="1" applyFont="1" applyFill="1" applyBorder="1" applyAlignment="1">
      <alignment horizontal="center"/>
    </xf>
    <xf numFmtId="164" fontId="12" fillId="2" borderId="13" xfId="1" applyNumberFormat="1" applyFont="1" applyFill="1" applyBorder="1" applyAlignment="1">
      <alignment horizontal="right"/>
    </xf>
    <xf numFmtId="3" fontId="12" fillId="2" borderId="13" xfId="1" applyNumberFormat="1" applyFont="1" applyFill="1" applyBorder="1" applyAlignment="1">
      <alignment horizontal="right"/>
    </xf>
    <xf numFmtId="3" fontId="12" fillId="2" borderId="11" xfId="1" applyNumberFormat="1" applyFont="1" applyFill="1" applyBorder="1" applyAlignment="1">
      <alignment horizontal="right"/>
    </xf>
    <xf numFmtId="165" fontId="12" fillId="2" borderId="13" xfId="1" applyNumberFormat="1" applyFont="1" applyFill="1" applyBorder="1" applyAlignment="1">
      <alignment horizontal="right"/>
    </xf>
    <xf numFmtId="165" fontId="12" fillId="2" borderId="10" xfId="1" applyNumberFormat="1" applyFont="1" applyFill="1" applyBorder="1" applyAlignment="1">
      <alignment horizontal="right"/>
    </xf>
    <xf numFmtId="164" fontId="13" fillId="2" borderId="13" xfId="1" applyNumberFormat="1" applyFont="1" applyFill="1" applyBorder="1" applyAlignment="1">
      <alignment horizontal="right"/>
    </xf>
    <xf numFmtId="165" fontId="13" fillId="2" borderId="10" xfId="1" applyNumberFormat="1" applyFont="1" applyFill="1" applyBorder="1" applyAlignment="1">
      <alignment horizontal="right"/>
    </xf>
    <xf numFmtId="5" fontId="12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5" fontId="12" fillId="2" borderId="17" xfId="1" applyNumberFormat="1" applyFont="1" applyFill="1" applyBorder="1" applyAlignment="1">
      <alignment horizontal="right"/>
    </xf>
    <xf numFmtId="164" fontId="12" fillId="2" borderId="17" xfId="1" applyNumberFormat="1" applyFont="1" applyFill="1" applyBorder="1" applyAlignment="1">
      <alignment horizontal="right"/>
    </xf>
    <xf numFmtId="164" fontId="12" fillId="2" borderId="10" xfId="1" applyNumberFormat="1" applyFont="1" applyFill="1" applyBorder="1" applyAlignment="1">
      <alignment horizontal="right"/>
    </xf>
    <xf numFmtId="164" fontId="12" fillId="2" borderId="12" xfId="1" applyNumberFormat="1" applyFont="1" applyFill="1" applyBorder="1" applyAlignment="1">
      <alignment horizontal="right"/>
    </xf>
    <xf numFmtId="164" fontId="13" fillId="2" borderId="17" xfId="1" applyNumberFormat="1" applyFont="1" applyFill="1" applyBorder="1" applyAlignment="1">
      <alignment horizontal="right"/>
    </xf>
    <xf numFmtId="164" fontId="13" fillId="2" borderId="10" xfId="1" applyNumberFormat="1" applyFont="1" applyFill="1" applyBorder="1" applyAlignment="1">
      <alignment horizontal="right"/>
    </xf>
    <xf numFmtId="3" fontId="13" fillId="2" borderId="12" xfId="1" applyNumberFormat="1" applyFont="1" applyFill="1" applyBorder="1" applyAlignment="1">
      <alignment horizontal="right"/>
    </xf>
    <xf numFmtId="0" fontId="7" fillId="0" borderId="1" xfId="0" applyFont="1" applyBorder="1"/>
    <xf numFmtId="0" fontId="0" fillId="0" borderId="19" xfId="0" applyBorder="1" applyAlignment="1">
      <alignment horizontal="left"/>
    </xf>
    <xf numFmtId="0" fontId="0" fillId="0" borderId="19" xfId="0" applyBorder="1" applyAlignment="1">
      <alignment horizontal="center"/>
    </xf>
    <xf numFmtId="0" fontId="7" fillId="0" borderId="15" xfId="0" applyFont="1" applyBorder="1" applyAlignment="1">
      <alignment horizontal="left"/>
    </xf>
    <xf numFmtId="0" fontId="7" fillId="0" borderId="15" xfId="0" applyFont="1" applyBorder="1" applyAlignment="1">
      <alignment horizontal="center"/>
    </xf>
    <xf numFmtId="0" fontId="7" fillId="0" borderId="12" xfId="0" quotePrefix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3" xfId="0" quotePrefix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quotePrefix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/>
    <xf numFmtId="0" fontId="0" fillId="0" borderId="11" xfId="0" applyBorder="1"/>
    <xf numFmtId="0" fontId="7" fillId="0" borderId="15" xfId="0" applyFont="1" applyBorder="1"/>
    <xf numFmtId="0" fontId="0" fillId="0" borderId="16" xfId="0" applyBorder="1" applyAlignment="1">
      <alignment horizontal="center"/>
    </xf>
    <xf numFmtId="0" fontId="7" fillId="0" borderId="11" xfId="0" applyFont="1" applyBorder="1"/>
    <xf numFmtId="3" fontId="11" fillId="0" borderId="11" xfId="1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3" fontId="11" fillId="2" borderId="16" xfId="1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quotePrefix="1" applyBorder="1" applyAlignment="1">
      <alignment horizontal="center"/>
    </xf>
    <xf numFmtId="0" fontId="0" fillId="0" borderId="13" xfId="0" quotePrefix="1" applyFill="1" applyBorder="1" applyAlignment="1">
      <alignment horizontal="center"/>
    </xf>
    <xf numFmtId="3" fontId="11" fillId="0" borderId="13" xfId="1" applyNumberFormat="1" applyFont="1" applyFill="1" applyBorder="1" applyAlignment="1">
      <alignment horizontal="center"/>
    </xf>
    <xf numFmtId="0" fontId="0" fillId="0" borderId="13" xfId="0" applyBorder="1"/>
    <xf numFmtId="0" fontId="0" fillId="0" borderId="13" xfId="0" applyFill="1" applyBorder="1" applyAlignment="1">
      <alignment horizontal="center"/>
    </xf>
    <xf numFmtId="0" fontId="0" fillId="0" borderId="13" xfId="0" applyBorder="1" applyAlignment="1">
      <alignment horizontal="left"/>
    </xf>
    <xf numFmtId="42" fontId="11" fillId="0" borderId="13" xfId="1" applyNumberFormat="1" applyFont="1" applyFill="1" applyBorder="1" applyAlignment="1">
      <alignment horizontal="center"/>
    </xf>
    <xf numFmtId="0" fontId="7" fillId="0" borderId="13" xfId="0" applyFont="1" applyBorder="1"/>
    <xf numFmtId="0" fontId="0" fillId="0" borderId="12" xfId="0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0" fontId="6" fillId="4" borderId="2" xfId="0" applyFont="1" applyFill="1" applyBorder="1"/>
    <xf numFmtId="0" fontId="7" fillId="4" borderId="3" xfId="0" applyFont="1" applyFill="1" applyBorder="1"/>
    <xf numFmtId="0" fontId="7" fillId="4" borderId="7" xfId="0" applyFont="1" applyFill="1" applyBorder="1"/>
    <xf numFmtId="0" fontId="7" fillId="4" borderId="1" xfId="0" applyFont="1" applyFill="1" applyBorder="1"/>
    <xf numFmtId="0" fontId="7" fillId="4" borderId="0" xfId="0" applyFont="1" applyFill="1" applyBorder="1"/>
    <xf numFmtId="0" fontId="7" fillId="4" borderId="1" xfId="0" quotePrefix="1" applyFont="1" applyFill="1" applyBorder="1"/>
    <xf numFmtId="0" fontId="9" fillId="4" borderId="1" xfId="0" applyFont="1" applyFill="1" applyBorder="1"/>
    <xf numFmtId="0" fontId="5" fillId="4" borderId="1" xfId="0" applyFont="1" applyFill="1" applyBorder="1" applyAlignment="1"/>
    <xf numFmtId="0" fontId="7" fillId="4" borderId="4" xfId="0" applyFont="1" applyFill="1" applyBorder="1"/>
    <xf numFmtId="0" fontId="7" fillId="4" borderId="5" xfId="0" applyFont="1" applyFill="1" applyBorder="1"/>
    <xf numFmtId="0" fontId="7" fillId="4" borderId="8" xfId="0" applyFont="1" applyFill="1" applyBorder="1"/>
    <xf numFmtId="0" fontId="3" fillId="4" borderId="2" xfId="0" applyFont="1" applyFill="1" applyBorder="1"/>
    <xf numFmtId="0" fontId="0" fillId="4" borderId="3" xfId="0" applyFill="1" applyBorder="1"/>
    <xf numFmtId="0" fontId="0" fillId="4" borderId="6" xfId="0" applyFill="1" applyBorder="1"/>
    <xf numFmtId="0" fontId="0" fillId="4" borderId="1" xfId="0" applyFill="1" applyBorder="1"/>
    <xf numFmtId="0" fontId="0" fillId="4" borderId="0" xfId="0" applyFill="1" applyBorder="1"/>
    <xf numFmtId="0" fontId="0" fillId="4" borderId="7" xfId="0" applyFill="1" applyBorder="1"/>
    <xf numFmtId="0" fontId="0" fillId="4" borderId="1" xfId="0" quotePrefix="1" applyFill="1" applyBorder="1"/>
    <xf numFmtId="0" fontId="4" fillId="4" borderId="1" xfId="0" applyFont="1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8" xfId="0" applyFill="1" applyBorder="1"/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0" fillId="0" borderId="5" xfId="0" applyBorder="1" applyAlignment="1">
      <alignment horizontal="center"/>
    </xf>
    <xf numFmtId="5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6" fontId="14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4" xfId="0" quotePrefix="1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317500</xdr:colOff>
      <xdr:row>28</xdr:row>
      <xdr:rowOff>44450</xdr:rowOff>
    </xdr:from>
    <xdr:to>
      <xdr:col>1</xdr:col>
      <xdr:colOff>342900</xdr:colOff>
      <xdr:row>29</xdr:row>
      <xdr:rowOff>177800</xdr:rowOff>
    </xdr:to>
    <xdr:cxnSp macro="">
      <xdr:nvCxnSpPr>
        <xdr:cNvPr id="3" name="Straight Arrow Connector 2"/>
        <xdr:cNvCxnSpPr/>
      </xdr:nvCxnSpPr>
      <xdr:spPr>
        <a:xfrm>
          <a:off x="927100" y="5708650"/>
          <a:ext cx="25400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393700</xdr:colOff>
      <xdr:row>28</xdr:row>
      <xdr:rowOff>44450</xdr:rowOff>
    </xdr:from>
    <xdr:to>
      <xdr:col>3</xdr:col>
      <xdr:colOff>400050</xdr:colOff>
      <xdr:row>30</xdr:row>
      <xdr:rowOff>12700</xdr:rowOff>
    </xdr:to>
    <xdr:cxnSp macro="">
      <xdr:nvCxnSpPr>
        <xdr:cNvPr id="5" name="Straight Arrow Connector 4"/>
        <xdr:cNvCxnSpPr/>
      </xdr:nvCxnSpPr>
      <xdr:spPr>
        <a:xfrm flipH="1">
          <a:off x="2051050" y="5708650"/>
          <a:ext cx="6350" cy="361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504825</xdr:colOff>
      <xdr:row>28</xdr:row>
      <xdr:rowOff>38100</xdr:rowOff>
    </xdr:from>
    <xdr:to>
      <xdr:col>5</xdr:col>
      <xdr:colOff>514350</xdr:colOff>
      <xdr:row>29</xdr:row>
      <xdr:rowOff>180975</xdr:rowOff>
    </xdr:to>
    <xdr:cxnSp macro="">
      <xdr:nvCxnSpPr>
        <xdr:cNvPr id="7" name="Straight Arrow Connector 6"/>
        <xdr:cNvCxnSpPr/>
      </xdr:nvCxnSpPr>
      <xdr:spPr>
        <a:xfrm flipH="1">
          <a:off x="3505200" y="5486400"/>
          <a:ext cx="9525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501650</xdr:colOff>
      <xdr:row>28</xdr:row>
      <xdr:rowOff>12700</xdr:rowOff>
    </xdr:from>
    <xdr:to>
      <xdr:col>7</xdr:col>
      <xdr:colOff>508000</xdr:colOff>
      <xdr:row>30</xdr:row>
      <xdr:rowOff>6350</xdr:rowOff>
    </xdr:to>
    <xdr:cxnSp macro="">
      <xdr:nvCxnSpPr>
        <xdr:cNvPr id="9" name="Straight Arrow Connector 8"/>
        <xdr:cNvCxnSpPr/>
      </xdr:nvCxnSpPr>
      <xdr:spPr>
        <a:xfrm>
          <a:off x="4552950" y="5676900"/>
          <a:ext cx="6350" cy="3873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29</xdr:row>
      <xdr:rowOff>161925</xdr:rowOff>
    </xdr:from>
    <xdr:to>
      <xdr:col>7</xdr:col>
      <xdr:colOff>561975</xdr:colOff>
      <xdr:row>29</xdr:row>
      <xdr:rowOff>171450</xdr:rowOff>
    </xdr:to>
    <xdr:cxnSp macro="">
      <xdr:nvCxnSpPr>
        <xdr:cNvPr id="11" name="Straight Connector 10"/>
        <xdr:cNvCxnSpPr/>
      </xdr:nvCxnSpPr>
      <xdr:spPr>
        <a:xfrm flipV="1">
          <a:off x="914400" y="5810250"/>
          <a:ext cx="41910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323850</xdr:colOff>
      <xdr:row>28</xdr:row>
      <xdr:rowOff>38100</xdr:rowOff>
    </xdr:from>
    <xdr:to>
      <xdr:col>9</xdr:col>
      <xdr:colOff>323850</xdr:colOff>
      <xdr:row>29</xdr:row>
      <xdr:rowOff>161925</xdr:rowOff>
    </xdr:to>
    <xdr:cxnSp macro="">
      <xdr:nvCxnSpPr>
        <xdr:cNvPr id="15" name="Straight Arrow Connector 14"/>
        <xdr:cNvCxnSpPr/>
      </xdr:nvCxnSpPr>
      <xdr:spPr>
        <a:xfrm>
          <a:off x="6496050" y="5753100"/>
          <a:ext cx="0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314325</xdr:colOff>
      <xdr:row>27</xdr:row>
      <xdr:rowOff>200025</xdr:rowOff>
    </xdr:from>
    <xdr:to>
      <xdr:col>11</xdr:col>
      <xdr:colOff>330200</xdr:colOff>
      <xdr:row>30</xdr:row>
      <xdr:rowOff>6350</xdr:rowOff>
    </xdr:to>
    <xdr:cxnSp macro="">
      <xdr:nvCxnSpPr>
        <xdr:cNvPr id="17" name="Straight Arrow Connector 16"/>
        <xdr:cNvCxnSpPr/>
      </xdr:nvCxnSpPr>
      <xdr:spPr>
        <a:xfrm>
          <a:off x="6848475" y="5654675"/>
          <a:ext cx="15875" cy="409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276225</xdr:colOff>
      <xdr:row>28</xdr:row>
      <xdr:rowOff>0</xdr:rowOff>
    </xdr:from>
    <xdr:to>
      <xdr:col>13</xdr:col>
      <xdr:colOff>285750</xdr:colOff>
      <xdr:row>30</xdr:row>
      <xdr:rowOff>38100</xdr:rowOff>
    </xdr:to>
    <xdr:cxnSp macro="">
      <xdr:nvCxnSpPr>
        <xdr:cNvPr id="19" name="Straight Arrow Connector 18"/>
        <xdr:cNvCxnSpPr/>
      </xdr:nvCxnSpPr>
      <xdr:spPr>
        <a:xfrm>
          <a:off x="7858125" y="5664200"/>
          <a:ext cx="9525" cy="431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412750</xdr:colOff>
      <xdr:row>28</xdr:row>
      <xdr:rowOff>47625</xdr:rowOff>
    </xdr:from>
    <xdr:to>
      <xdr:col>15</xdr:col>
      <xdr:colOff>419101</xdr:colOff>
      <xdr:row>30</xdr:row>
      <xdr:rowOff>57150</xdr:rowOff>
    </xdr:to>
    <xdr:cxnSp macro="">
      <xdr:nvCxnSpPr>
        <xdr:cNvPr id="21" name="Straight Arrow Connector 20"/>
        <xdr:cNvCxnSpPr/>
      </xdr:nvCxnSpPr>
      <xdr:spPr>
        <a:xfrm flipH="1">
          <a:off x="8877300" y="5711825"/>
          <a:ext cx="6351" cy="403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330200</xdr:colOff>
      <xdr:row>28</xdr:row>
      <xdr:rowOff>19050</xdr:rowOff>
    </xdr:from>
    <xdr:to>
      <xdr:col>17</xdr:col>
      <xdr:colOff>342900</xdr:colOff>
      <xdr:row>30</xdr:row>
      <xdr:rowOff>69850</xdr:rowOff>
    </xdr:to>
    <xdr:cxnSp macro="">
      <xdr:nvCxnSpPr>
        <xdr:cNvPr id="23" name="Straight Arrow Connector 22"/>
        <xdr:cNvCxnSpPr/>
      </xdr:nvCxnSpPr>
      <xdr:spPr>
        <a:xfrm>
          <a:off x="9931400" y="5683250"/>
          <a:ext cx="12700" cy="444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254000</xdr:colOff>
      <xdr:row>30</xdr:row>
      <xdr:rowOff>6350</xdr:rowOff>
    </xdr:from>
    <xdr:to>
      <xdr:col>17</xdr:col>
      <xdr:colOff>349250</xdr:colOff>
      <xdr:row>30</xdr:row>
      <xdr:rowOff>25400</xdr:rowOff>
    </xdr:to>
    <xdr:cxnSp macro="">
      <xdr:nvCxnSpPr>
        <xdr:cNvPr id="26" name="Straight Connector 25"/>
        <xdr:cNvCxnSpPr/>
      </xdr:nvCxnSpPr>
      <xdr:spPr>
        <a:xfrm>
          <a:off x="5765800" y="6064250"/>
          <a:ext cx="418465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317500</xdr:colOff>
      <xdr:row>33</xdr:row>
      <xdr:rowOff>44450</xdr:rowOff>
    </xdr:from>
    <xdr:to>
      <xdr:col>1</xdr:col>
      <xdr:colOff>342900</xdr:colOff>
      <xdr:row>34</xdr:row>
      <xdr:rowOff>177800</xdr:rowOff>
    </xdr:to>
    <xdr:cxnSp macro="">
      <xdr:nvCxnSpPr>
        <xdr:cNvPr id="13" name="Straight Arrow Connector 12"/>
        <xdr:cNvCxnSpPr/>
      </xdr:nvCxnSpPr>
      <xdr:spPr>
        <a:xfrm>
          <a:off x="927100" y="5708650"/>
          <a:ext cx="25400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393700</xdr:colOff>
      <xdr:row>33</xdr:row>
      <xdr:rowOff>44450</xdr:rowOff>
    </xdr:from>
    <xdr:to>
      <xdr:col>3</xdr:col>
      <xdr:colOff>400050</xdr:colOff>
      <xdr:row>35</xdr:row>
      <xdr:rowOff>12700</xdr:rowOff>
    </xdr:to>
    <xdr:cxnSp macro="">
      <xdr:nvCxnSpPr>
        <xdr:cNvPr id="14" name="Straight Arrow Connector 13"/>
        <xdr:cNvCxnSpPr/>
      </xdr:nvCxnSpPr>
      <xdr:spPr>
        <a:xfrm flipH="1">
          <a:off x="2051050" y="5708650"/>
          <a:ext cx="6350" cy="361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504825</xdr:colOff>
      <xdr:row>33</xdr:row>
      <xdr:rowOff>38100</xdr:rowOff>
    </xdr:from>
    <xdr:to>
      <xdr:col>5</xdr:col>
      <xdr:colOff>514350</xdr:colOff>
      <xdr:row>34</xdr:row>
      <xdr:rowOff>180975</xdr:rowOff>
    </xdr:to>
    <xdr:cxnSp macro="">
      <xdr:nvCxnSpPr>
        <xdr:cNvPr id="15" name="Straight Arrow Connector 14"/>
        <xdr:cNvCxnSpPr/>
      </xdr:nvCxnSpPr>
      <xdr:spPr>
        <a:xfrm flipH="1">
          <a:off x="3349625" y="5702300"/>
          <a:ext cx="9525" cy="3524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501650</xdr:colOff>
      <xdr:row>33</xdr:row>
      <xdr:rowOff>12700</xdr:rowOff>
    </xdr:from>
    <xdr:to>
      <xdr:col>7</xdr:col>
      <xdr:colOff>508000</xdr:colOff>
      <xdr:row>35</xdr:row>
      <xdr:rowOff>6350</xdr:rowOff>
    </xdr:to>
    <xdr:cxnSp macro="">
      <xdr:nvCxnSpPr>
        <xdr:cNvPr id="16" name="Straight Arrow Connector 15"/>
        <xdr:cNvCxnSpPr/>
      </xdr:nvCxnSpPr>
      <xdr:spPr>
        <a:xfrm>
          <a:off x="4552950" y="5676900"/>
          <a:ext cx="6350" cy="3873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34</xdr:row>
      <xdr:rowOff>161925</xdr:rowOff>
    </xdr:from>
    <xdr:to>
      <xdr:col>7</xdr:col>
      <xdr:colOff>561975</xdr:colOff>
      <xdr:row>34</xdr:row>
      <xdr:rowOff>171450</xdr:rowOff>
    </xdr:to>
    <xdr:cxnSp macro="">
      <xdr:nvCxnSpPr>
        <xdr:cNvPr id="17" name="Straight Connector 16"/>
        <xdr:cNvCxnSpPr/>
      </xdr:nvCxnSpPr>
      <xdr:spPr>
        <a:xfrm flipV="1">
          <a:off x="914400" y="6035675"/>
          <a:ext cx="36988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323850</xdr:colOff>
      <xdr:row>33</xdr:row>
      <xdr:rowOff>38100</xdr:rowOff>
    </xdr:from>
    <xdr:to>
      <xdr:col>9</xdr:col>
      <xdr:colOff>323850</xdr:colOff>
      <xdr:row>34</xdr:row>
      <xdr:rowOff>161925</xdr:rowOff>
    </xdr:to>
    <xdr:cxnSp macro="">
      <xdr:nvCxnSpPr>
        <xdr:cNvPr id="18" name="Straight Arrow Connector 17"/>
        <xdr:cNvCxnSpPr/>
      </xdr:nvCxnSpPr>
      <xdr:spPr>
        <a:xfrm>
          <a:off x="5835650" y="5702300"/>
          <a:ext cx="0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314325</xdr:colOff>
      <xdr:row>32</xdr:row>
      <xdr:rowOff>200025</xdr:rowOff>
    </xdr:from>
    <xdr:to>
      <xdr:col>11</xdr:col>
      <xdr:colOff>330200</xdr:colOff>
      <xdr:row>35</xdr:row>
      <xdr:rowOff>6350</xdr:rowOff>
    </xdr:to>
    <xdr:cxnSp macro="">
      <xdr:nvCxnSpPr>
        <xdr:cNvPr id="19" name="Straight Arrow Connector 18"/>
        <xdr:cNvCxnSpPr/>
      </xdr:nvCxnSpPr>
      <xdr:spPr>
        <a:xfrm>
          <a:off x="6848475" y="5654675"/>
          <a:ext cx="15875" cy="409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276225</xdr:colOff>
      <xdr:row>33</xdr:row>
      <xdr:rowOff>0</xdr:rowOff>
    </xdr:from>
    <xdr:to>
      <xdr:col>13</xdr:col>
      <xdr:colOff>285750</xdr:colOff>
      <xdr:row>35</xdr:row>
      <xdr:rowOff>38100</xdr:rowOff>
    </xdr:to>
    <xdr:cxnSp macro="">
      <xdr:nvCxnSpPr>
        <xdr:cNvPr id="20" name="Straight Arrow Connector 19"/>
        <xdr:cNvCxnSpPr/>
      </xdr:nvCxnSpPr>
      <xdr:spPr>
        <a:xfrm>
          <a:off x="7858125" y="5664200"/>
          <a:ext cx="9525" cy="431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412750</xdr:colOff>
      <xdr:row>33</xdr:row>
      <xdr:rowOff>47625</xdr:rowOff>
    </xdr:from>
    <xdr:to>
      <xdr:col>15</xdr:col>
      <xdr:colOff>419101</xdr:colOff>
      <xdr:row>35</xdr:row>
      <xdr:rowOff>57150</xdr:rowOff>
    </xdr:to>
    <xdr:cxnSp macro="">
      <xdr:nvCxnSpPr>
        <xdr:cNvPr id="21" name="Straight Arrow Connector 20"/>
        <xdr:cNvCxnSpPr/>
      </xdr:nvCxnSpPr>
      <xdr:spPr>
        <a:xfrm flipH="1">
          <a:off x="8877300" y="5711825"/>
          <a:ext cx="6351" cy="403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330200</xdr:colOff>
      <xdr:row>33</xdr:row>
      <xdr:rowOff>19050</xdr:rowOff>
    </xdr:from>
    <xdr:to>
      <xdr:col>17</xdr:col>
      <xdr:colOff>342900</xdr:colOff>
      <xdr:row>35</xdr:row>
      <xdr:rowOff>69850</xdr:rowOff>
    </xdr:to>
    <xdr:cxnSp macro="">
      <xdr:nvCxnSpPr>
        <xdr:cNvPr id="22" name="Straight Arrow Connector 21"/>
        <xdr:cNvCxnSpPr/>
      </xdr:nvCxnSpPr>
      <xdr:spPr>
        <a:xfrm>
          <a:off x="9931400" y="5683250"/>
          <a:ext cx="12700" cy="444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254000</xdr:colOff>
      <xdr:row>35</xdr:row>
      <xdr:rowOff>6350</xdr:rowOff>
    </xdr:from>
    <xdr:to>
      <xdr:col>17</xdr:col>
      <xdr:colOff>349250</xdr:colOff>
      <xdr:row>35</xdr:row>
      <xdr:rowOff>25400</xdr:rowOff>
    </xdr:to>
    <xdr:cxnSp macro="">
      <xdr:nvCxnSpPr>
        <xdr:cNvPr id="23" name="Straight Connector 22"/>
        <xdr:cNvCxnSpPr/>
      </xdr:nvCxnSpPr>
      <xdr:spPr>
        <a:xfrm>
          <a:off x="5765800" y="6064250"/>
          <a:ext cx="418465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25</xdr:row>
      <xdr:rowOff>180975</xdr:rowOff>
    </xdr:from>
    <xdr:to>
      <xdr:col>1</xdr:col>
      <xdr:colOff>285750</xdr:colOff>
      <xdr:row>28</xdr:row>
      <xdr:rowOff>85725</xdr:rowOff>
    </xdr:to>
    <xdr:cxnSp macro="">
      <xdr:nvCxnSpPr>
        <xdr:cNvPr id="4" name="Straight Arrow Connector 3"/>
        <xdr:cNvCxnSpPr/>
      </xdr:nvCxnSpPr>
      <xdr:spPr>
        <a:xfrm>
          <a:off x="895350" y="5038725"/>
          <a:ext cx="0" cy="495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400050</xdr:colOff>
      <xdr:row>26</xdr:row>
      <xdr:rowOff>19050</xdr:rowOff>
    </xdr:from>
    <xdr:to>
      <xdr:col>7</xdr:col>
      <xdr:colOff>400050</xdr:colOff>
      <xdr:row>28</xdr:row>
      <xdr:rowOff>66675</xdr:rowOff>
    </xdr:to>
    <xdr:cxnSp macro="">
      <xdr:nvCxnSpPr>
        <xdr:cNvPr id="6" name="Straight Arrow Connector 5"/>
        <xdr:cNvCxnSpPr/>
      </xdr:nvCxnSpPr>
      <xdr:spPr>
        <a:xfrm>
          <a:off x="4581525" y="5076825"/>
          <a:ext cx="0" cy="438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295275</xdr:colOff>
      <xdr:row>27</xdr:row>
      <xdr:rowOff>180975</xdr:rowOff>
    </xdr:from>
    <xdr:to>
      <xdr:col>7</xdr:col>
      <xdr:colOff>419100</xdr:colOff>
      <xdr:row>28</xdr:row>
      <xdr:rowOff>9525</xdr:rowOff>
    </xdr:to>
    <xdr:cxnSp macro="">
      <xdr:nvCxnSpPr>
        <xdr:cNvPr id="9" name="Straight Connector 8"/>
        <xdr:cNvCxnSpPr/>
      </xdr:nvCxnSpPr>
      <xdr:spPr>
        <a:xfrm flipV="1">
          <a:off x="904875" y="5438775"/>
          <a:ext cx="36957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285750</xdr:colOff>
      <xdr:row>25</xdr:row>
      <xdr:rowOff>180975</xdr:rowOff>
    </xdr:from>
    <xdr:to>
      <xdr:col>9</xdr:col>
      <xdr:colOff>285750</xdr:colOff>
      <xdr:row>28</xdr:row>
      <xdr:rowOff>85725</xdr:rowOff>
    </xdr:to>
    <xdr:cxnSp macro="">
      <xdr:nvCxnSpPr>
        <xdr:cNvPr id="10" name="Straight Arrow Connector 9"/>
        <xdr:cNvCxnSpPr/>
      </xdr:nvCxnSpPr>
      <xdr:spPr>
        <a:xfrm>
          <a:off x="895350" y="5038725"/>
          <a:ext cx="0" cy="495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352425</xdr:colOff>
      <xdr:row>25</xdr:row>
      <xdr:rowOff>190500</xdr:rowOff>
    </xdr:from>
    <xdr:to>
      <xdr:col>17</xdr:col>
      <xdr:colOff>352425</xdr:colOff>
      <xdr:row>28</xdr:row>
      <xdr:rowOff>38100</xdr:rowOff>
    </xdr:to>
    <xdr:cxnSp macro="">
      <xdr:nvCxnSpPr>
        <xdr:cNvPr id="11" name="Straight Arrow Connector 10"/>
        <xdr:cNvCxnSpPr/>
      </xdr:nvCxnSpPr>
      <xdr:spPr>
        <a:xfrm>
          <a:off x="10820400" y="5048250"/>
          <a:ext cx="0" cy="438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323850</xdr:colOff>
      <xdr:row>27</xdr:row>
      <xdr:rowOff>171450</xdr:rowOff>
    </xdr:from>
    <xdr:to>
      <xdr:col>17</xdr:col>
      <xdr:colOff>361950</xdr:colOff>
      <xdr:row>28</xdr:row>
      <xdr:rowOff>0</xdr:rowOff>
    </xdr:to>
    <xdr:cxnSp macro="">
      <xdr:nvCxnSpPr>
        <xdr:cNvPr id="12" name="Straight Connector 11"/>
        <xdr:cNvCxnSpPr/>
      </xdr:nvCxnSpPr>
      <xdr:spPr>
        <a:xfrm flipV="1">
          <a:off x="5915025" y="5429250"/>
          <a:ext cx="49149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26</xdr:row>
      <xdr:rowOff>19050</xdr:rowOff>
    </xdr:from>
    <xdr:to>
      <xdr:col>3</xdr:col>
      <xdr:colOff>419101</xdr:colOff>
      <xdr:row>28</xdr:row>
      <xdr:rowOff>76200</xdr:rowOff>
    </xdr:to>
    <xdr:cxnSp macro="">
      <xdr:nvCxnSpPr>
        <xdr:cNvPr id="15" name="Straight Arrow Connector 14"/>
        <xdr:cNvCxnSpPr/>
      </xdr:nvCxnSpPr>
      <xdr:spPr>
        <a:xfrm flipH="1">
          <a:off x="2028825" y="5076825"/>
          <a:ext cx="1" cy="4476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333375</xdr:colOff>
      <xdr:row>26</xdr:row>
      <xdr:rowOff>47625</xdr:rowOff>
    </xdr:from>
    <xdr:to>
      <xdr:col>5</xdr:col>
      <xdr:colOff>342900</xdr:colOff>
      <xdr:row>28</xdr:row>
      <xdr:rowOff>57150</xdr:rowOff>
    </xdr:to>
    <xdr:cxnSp macro="">
      <xdr:nvCxnSpPr>
        <xdr:cNvPr id="19" name="Straight Arrow Connector 18"/>
        <xdr:cNvCxnSpPr/>
      </xdr:nvCxnSpPr>
      <xdr:spPr>
        <a:xfrm>
          <a:off x="3295650" y="5105400"/>
          <a:ext cx="9525" cy="400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314325</xdr:colOff>
      <xdr:row>26</xdr:row>
      <xdr:rowOff>85725</xdr:rowOff>
    </xdr:from>
    <xdr:to>
      <xdr:col>11</xdr:col>
      <xdr:colOff>323850</xdr:colOff>
      <xdr:row>28</xdr:row>
      <xdr:rowOff>19050</xdr:rowOff>
    </xdr:to>
    <xdr:cxnSp macro="">
      <xdr:nvCxnSpPr>
        <xdr:cNvPr id="21" name="Straight Arrow Connector 20"/>
        <xdr:cNvCxnSpPr/>
      </xdr:nvCxnSpPr>
      <xdr:spPr>
        <a:xfrm>
          <a:off x="7124700" y="5143500"/>
          <a:ext cx="9525" cy="3238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333375</xdr:colOff>
      <xdr:row>26</xdr:row>
      <xdr:rowOff>0</xdr:rowOff>
    </xdr:from>
    <xdr:to>
      <xdr:col>13</xdr:col>
      <xdr:colOff>342900</xdr:colOff>
      <xdr:row>28</xdr:row>
      <xdr:rowOff>28575</xdr:rowOff>
    </xdr:to>
    <xdr:cxnSp macro="">
      <xdr:nvCxnSpPr>
        <xdr:cNvPr id="23" name="Straight Arrow Connector 22"/>
        <xdr:cNvCxnSpPr/>
      </xdr:nvCxnSpPr>
      <xdr:spPr>
        <a:xfrm>
          <a:off x="8362950" y="5057775"/>
          <a:ext cx="9525" cy="419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276225</xdr:colOff>
      <xdr:row>26</xdr:row>
      <xdr:rowOff>38100</xdr:rowOff>
    </xdr:from>
    <xdr:to>
      <xdr:col>15</xdr:col>
      <xdr:colOff>295275</xdr:colOff>
      <xdr:row>28</xdr:row>
      <xdr:rowOff>9525</xdr:rowOff>
    </xdr:to>
    <xdr:cxnSp macro="">
      <xdr:nvCxnSpPr>
        <xdr:cNvPr id="25" name="Straight Arrow Connector 24"/>
        <xdr:cNvCxnSpPr/>
      </xdr:nvCxnSpPr>
      <xdr:spPr>
        <a:xfrm>
          <a:off x="9525000" y="5095875"/>
          <a:ext cx="19050" cy="361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31</xdr:row>
      <xdr:rowOff>180975</xdr:rowOff>
    </xdr:from>
    <xdr:to>
      <xdr:col>2</xdr:col>
      <xdr:colOff>285750</xdr:colOff>
      <xdr:row>34</xdr:row>
      <xdr:rowOff>85725</xdr:rowOff>
    </xdr:to>
    <xdr:cxnSp macro="">
      <xdr:nvCxnSpPr>
        <xdr:cNvPr id="2" name="Straight Arrow Connector 1"/>
        <xdr:cNvCxnSpPr/>
      </xdr:nvCxnSpPr>
      <xdr:spPr>
        <a:xfrm>
          <a:off x="895350" y="5276850"/>
          <a:ext cx="0" cy="523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400050</xdr:colOff>
      <xdr:row>32</xdr:row>
      <xdr:rowOff>19050</xdr:rowOff>
    </xdr:from>
    <xdr:to>
      <xdr:col>8</xdr:col>
      <xdr:colOff>400050</xdr:colOff>
      <xdr:row>34</xdr:row>
      <xdr:rowOff>66675</xdr:rowOff>
    </xdr:to>
    <xdr:cxnSp macro="">
      <xdr:nvCxnSpPr>
        <xdr:cNvPr id="3" name="Straight Arrow Connector 2"/>
        <xdr:cNvCxnSpPr/>
      </xdr:nvCxnSpPr>
      <xdr:spPr>
        <a:xfrm>
          <a:off x="4581525" y="5324475"/>
          <a:ext cx="0" cy="4572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295275</xdr:colOff>
      <xdr:row>33</xdr:row>
      <xdr:rowOff>180975</xdr:rowOff>
    </xdr:from>
    <xdr:to>
      <xdr:col>8</xdr:col>
      <xdr:colOff>419100</xdr:colOff>
      <xdr:row>34</xdr:row>
      <xdr:rowOff>9525</xdr:rowOff>
    </xdr:to>
    <xdr:cxnSp macro="">
      <xdr:nvCxnSpPr>
        <xdr:cNvPr id="4" name="Straight Connector 3"/>
        <xdr:cNvCxnSpPr/>
      </xdr:nvCxnSpPr>
      <xdr:spPr>
        <a:xfrm flipV="1">
          <a:off x="904875" y="5695950"/>
          <a:ext cx="3695700" cy="28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285750</xdr:colOff>
      <xdr:row>31</xdr:row>
      <xdr:rowOff>180975</xdr:rowOff>
    </xdr:from>
    <xdr:to>
      <xdr:col>10</xdr:col>
      <xdr:colOff>285750</xdr:colOff>
      <xdr:row>34</xdr:row>
      <xdr:rowOff>85725</xdr:rowOff>
    </xdr:to>
    <xdr:cxnSp macro="">
      <xdr:nvCxnSpPr>
        <xdr:cNvPr id="5" name="Straight Arrow Connector 4"/>
        <xdr:cNvCxnSpPr/>
      </xdr:nvCxnSpPr>
      <xdr:spPr>
        <a:xfrm>
          <a:off x="5876925" y="5276850"/>
          <a:ext cx="0" cy="523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352425</xdr:colOff>
      <xdr:row>31</xdr:row>
      <xdr:rowOff>190500</xdr:rowOff>
    </xdr:from>
    <xdr:to>
      <xdr:col>18</xdr:col>
      <xdr:colOff>352425</xdr:colOff>
      <xdr:row>34</xdr:row>
      <xdr:rowOff>38100</xdr:rowOff>
    </xdr:to>
    <xdr:cxnSp macro="">
      <xdr:nvCxnSpPr>
        <xdr:cNvPr id="6" name="Straight Arrow Connector 5"/>
        <xdr:cNvCxnSpPr/>
      </xdr:nvCxnSpPr>
      <xdr:spPr>
        <a:xfrm>
          <a:off x="10820400" y="5286375"/>
          <a:ext cx="0" cy="4667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323850</xdr:colOff>
      <xdr:row>33</xdr:row>
      <xdr:rowOff>171450</xdr:rowOff>
    </xdr:from>
    <xdr:to>
      <xdr:col>18</xdr:col>
      <xdr:colOff>361950</xdr:colOff>
      <xdr:row>34</xdr:row>
      <xdr:rowOff>0</xdr:rowOff>
    </xdr:to>
    <xdr:cxnSp macro="">
      <xdr:nvCxnSpPr>
        <xdr:cNvPr id="7" name="Straight Connector 6"/>
        <xdr:cNvCxnSpPr/>
      </xdr:nvCxnSpPr>
      <xdr:spPr>
        <a:xfrm flipV="1">
          <a:off x="5915025" y="5686425"/>
          <a:ext cx="4914900" cy="28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419100</xdr:colOff>
      <xdr:row>32</xdr:row>
      <xdr:rowOff>19050</xdr:rowOff>
    </xdr:from>
    <xdr:to>
      <xdr:col>4</xdr:col>
      <xdr:colOff>419101</xdr:colOff>
      <xdr:row>34</xdr:row>
      <xdr:rowOff>76200</xdr:rowOff>
    </xdr:to>
    <xdr:cxnSp macro="">
      <xdr:nvCxnSpPr>
        <xdr:cNvPr id="8" name="Straight Arrow Connector 7"/>
        <xdr:cNvCxnSpPr/>
      </xdr:nvCxnSpPr>
      <xdr:spPr>
        <a:xfrm flipH="1">
          <a:off x="2028825" y="5324475"/>
          <a:ext cx="1" cy="4667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333375</xdr:colOff>
      <xdr:row>32</xdr:row>
      <xdr:rowOff>47625</xdr:rowOff>
    </xdr:from>
    <xdr:to>
      <xdr:col>6</xdr:col>
      <xdr:colOff>342900</xdr:colOff>
      <xdr:row>34</xdr:row>
      <xdr:rowOff>57150</xdr:rowOff>
    </xdr:to>
    <xdr:cxnSp macro="">
      <xdr:nvCxnSpPr>
        <xdr:cNvPr id="9" name="Straight Arrow Connector 8"/>
        <xdr:cNvCxnSpPr/>
      </xdr:nvCxnSpPr>
      <xdr:spPr>
        <a:xfrm>
          <a:off x="3295650" y="5353050"/>
          <a:ext cx="9525" cy="419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314325</xdr:colOff>
      <xdr:row>32</xdr:row>
      <xdr:rowOff>85725</xdr:rowOff>
    </xdr:from>
    <xdr:to>
      <xdr:col>12</xdr:col>
      <xdr:colOff>323850</xdr:colOff>
      <xdr:row>34</xdr:row>
      <xdr:rowOff>19050</xdr:rowOff>
    </xdr:to>
    <xdr:cxnSp macro="">
      <xdr:nvCxnSpPr>
        <xdr:cNvPr id="10" name="Straight Arrow Connector 9"/>
        <xdr:cNvCxnSpPr/>
      </xdr:nvCxnSpPr>
      <xdr:spPr>
        <a:xfrm>
          <a:off x="7124700" y="5391150"/>
          <a:ext cx="9525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333375</xdr:colOff>
      <xdr:row>32</xdr:row>
      <xdr:rowOff>0</xdr:rowOff>
    </xdr:from>
    <xdr:to>
      <xdr:col>14</xdr:col>
      <xdr:colOff>342900</xdr:colOff>
      <xdr:row>34</xdr:row>
      <xdr:rowOff>28575</xdr:rowOff>
    </xdr:to>
    <xdr:cxnSp macro="">
      <xdr:nvCxnSpPr>
        <xdr:cNvPr id="11" name="Straight Arrow Connector 10"/>
        <xdr:cNvCxnSpPr/>
      </xdr:nvCxnSpPr>
      <xdr:spPr>
        <a:xfrm>
          <a:off x="8362950" y="5305425"/>
          <a:ext cx="9525" cy="438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276225</xdr:colOff>
      <xdr:row>32</xdr:row>
      <xdr:rowOff>38100</xdr:rowOff>
    </xdr:from>
    <xdr:to>
      <xdr:col>16</xdr:col>
      <xdr:colOff>295275</xdr:colOff>
      <xdr:row>34</xdr:row>
      <xdr:rowOff>9525</xdr:rowOff>
    </xdr:to>
    <xdr:cxnSp macro="">
      <xdr:nvCxnSpPr>
        <xdr:cNvPr id="12" name="Straight Arrow Connector 11"/>
        <xdr:cNvCxnSpPr/>
      </xdr:nvCxnSpPr>
      <xdr:spPr>
        <a:xfrm>
          <a:off x="9525000" y="5343525"/>
          <a:ext cx="19050" cy="381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285750</xdr:colOff>
      <xdr:row>31</xdr:row>
      <xdr:rowOff>180975</xdr:rowOff>
    </xdr:from>
    <xdr:to>
      <xdr:col>2</xdr:col>
      <xdr:colOff>285750</xdr:colOff>
      <xdr:row>34</xdr:row>
      <xdr:rowOff>85725</xdr:rowOff>
    </xdr:to>
    <xdr:cxnSp macro="">
      <xdr:nvCxnSpPr>
        <xdr:cNvPr id="13" name="Straight Arrow Connector 12"/>
        <xdr:cNvCxnSpPr/>
      </xdr:nvCxnSpPr>
      <xdr:spPr>
        <a:xfrm>
          <a:off x="927100" y="5222875"/>
          <a:ext cx="0" cy="508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400050</xdr:colOff>
      <xdr:row>32</xdr:row>
      <xdr:rowOff>19050</xdr:rowOff>
    </xdr:from>
    <xdr:to>
      <xdr:col>8</xdr:col>
      <xdr:colOff>400050</xdr:colOff>
      <xdr:row>34</xdr:row>
      <xdr:rowOff>66675</xdr:rowOff>
    </xdr:to>
    <xdr:cxnSp macro="">
      <xdr:nvCxnSpPr>
        <xdr:cNvPr id="14" name="Straight Arrow Connector 13"/>
        <xdr:cNvCxnSpPr/>
      </xdr:nvCxnSpPr>
      <xdr:spPr>
        <a:xfrm>
          <a:off x="4133850" y="5264150"/>
          <a:ext cx="0" cy="4476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295275</xdr:colOff>
      <xdr:row>33</xdr:row>
      <xdr:rowOff>180975</xdr:rowOff>
    </xdr:from>
    <xdr:to>
      <xdr:col>8</xdr:col>
      <xdr:colOff>419100</xdr:colOff>
      <xdr:row>34</xdr:row>
      <xdr:rowOff>9525</xdr:rowOff>
    </xdr:to>
    <xdr:cxnSp macro="">
      <xdr:nvCxnSpPr>
        <xdr:cNvPr id="15" name="Straight Connector 14"/>
        <xdr:cNvCxnSpPr/>
      </xdr:nvCxnSpPr>
      <xdr:spPr>
        <a:xfrm flipV="1">
          <a:off x="936625" y="5629275"/>
          <a:ext cx="3216275" cy="25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285750</xdr:colOff>
      <xdr:row>31</xdr:row>
      <xdr:rowOff>180975</xdr:rowOff>
    </xdr:from>
    <xdr:to>
      <xdr:col>10</xdr:col>
      <xdr:colOff>285750</xdr:colOff>
      <xdr:row>34</xdr:row>
      <xdr:rowOff>85725</xdr:rowOff>
    </xdr:to>
    <xdr:cxnSp macro="">
      <xdr:nvCxnSpPr>
        <xdr:cNvPr id="16" name="Straight Arrow Connector 15"/>
        <xdr:cNvCxnSpPr/>
      </xdr:nvCxnSpPr>
      <xdr:spPr>
        <a:xfrm>
          <a:off x="5321300" y="5222875"/>
          <a:ext cx="0" cy="508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352425</xdr:colOff>
      <xdr:row>31</xdr:row>
      <xdr:rowOff>190500</xdr:rowOff>
    </xdr:from>
    <xdr:to>
      <xdr:col>18</xdr:col>
      <xdr:colOff>352425</xdr:colOff>
      <xdr:row>34</xdr:row>
      <xdr:rowOff>38100</xdr:rowOff>
    </xdr:to>
    <xdr:cxnSp macro="">
      <xdr:nvCxnSpPr>
        <xdr:cNvPr id="17" name="Straight Arrow Connector 16"/>
        <xdr:cNvCxnSpPr/>
      </xdr:nvCxnSpPr>
      <xdr:spPr>
        <a:xfrm>
          <a:off x="9483725" y="5232400"/>
          <a:ext cx="0" cy="4508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323850</xdr:colOff>
      <xdr:row>33</xdr:row>
      <xdr:rowOff>171450</xdr:rowOff>
    </xdr:from>
    <xdr:to>
      <xdr:col>18</xdr:col>
      <xdr:colOff>361950</xdr:colOff>
      <xdr:row>34</xdr:row>
      <xdr:rowOff>0</xdr:rowOff>
    </xdr:to>
    <xdr:cxnSp macro="">
      <xdr:nvCxnSpPr>
        <xdr:cNvPr id="18" name="Straight Connector 17"/>
        <xdr:cNvCxnSpPr/>
      </xdr:nvCxnSpPr>
      <xdr:spPr>
        <a:xfrm flipV="1">
          <a:off x="5359400" y="5619750"/>
          <a:ext cx="4133850" cy="25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419100</xdr:colOff>
      <xdr:row>32</xdr:row>
      <xdr:rowOff>19050</xdr:rowOff>
    </xdr:from>
    <xdr:to>
      <xdr:col>4</xdr:col>
      <xdr:colOff>419101</xdr:colOff>
      <xdr:row>34</xdr:row>
      <xdr:rowOff>76200</xdr:rowOff>
    </xdr:to>
    <xdr:cxnSp macro="">
      <xdr:nvCxnSpPr>
        <xdr:cNvPr id="19" name="Straight Arrow Connector 18"/>
        <xdr:cNvCxnSpPr/>
      </xdr:nvCxnSpPr>
      <xdr:spPr>
        <a:xfrm flipH="1">
          <a:off x="2108200" y="5264150"/>
          <a:ext cx="1" cy="4572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333375</xdr:colOff>
      <xdr:row>32</xdr:row>
      <xdr:rowOff>47625</xdr:rowOff>
    </xdr:from>
    <xdr:to>
      <xdr:col>6</xdr:col>
      <xdr:colOff>342900</xdr:colOff>
      <xdr:row>34</xdr:row>
      <xdr:rowOff>57150</xdr:rowOff>
    </xdr:to>
    <xdr:cxnSp macro="">
      <xdr:nvCxnSpPr>
        <xdr:cNvPr id="20" name="Straight Arrow Connector 19"/>
        <xdr:cNvCxnSpPr/>
      </xdr:nvCxnSpPr>
      <xdr:spPr>
        <a:xfrm>
          <a:off x="3190875" y="5292725"/>
          <a:ext cx="9525" cy="409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314325</xdr:colOff>
      <xdr:row>32</xdr:row>
      <xdr:rowOff>85725</xdr:rowOff>
    </xdr:from>
    <xdr:to>
      <xdr:col>12</xdr:col>
      <xdr:colOff>323850</xdr:colOff>
      <xdr:row>34</xdr:row>
      <xdr:rowOff>19050</xdr:rowOff>
    </xdr:to>
    <xdr:cxnSp macro="">
      <xdr:nvCxnSpPr>
        <xdr:cNvPr id="21" name="Straight Arrow Connector 20"/>
        <xdr:cNvCxnSpPr/>
      </xdr:nvCxnSpPr>
      <xdr:spPr>
        <a:xfrm>
          <a:off x="6346825" y="5330825"/>
          <a:ext cx="9525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333375</xdr:colOff>
      <xdr:row>32</xdr:row>
      <xdr:rowOff>0</xdr:rowOff>
    </xdr:from>
    <xdr:to>
      <xdr:col>14</xdr:col>
      <xdr:colOff>342900</xdr:colOff>
      <xdr:row>34</xdr:row>
      <xdr:rowOff>28575</xdr:rowOff>
    </xdr:to>
    <xdr:cxnSp macro="">
      <xdr:nvCxnSpPr>
        <xdr:cNvPr id="22" name="Straight Arrow Connector 21"/>
        <xdr:cNvCxnSpPr/>
      </xdr:nvCxnSpPr>
      <xdr:spPr>
        <a:xfrm>
          <a:off x="7483475" y="5245100"/>
          <a:ext cx="9525" cy="428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276225</xdr:colOff>
      <xdr:row>32</xdr:row>
      <xdr:rowOff>38100</xdr:rowOff>
    </xdr:from>
    <xdr:to>
      <xdr:col>16</xdr:col>
      <xdr:colOff>295275</xdr:colOff>
      <xdr:row>34</xdr:row>
      <xdr:rowOff>9525</xdr:rowOff>
    </xdr:to>
    <xdr:cxnSp macro="">
      <xdr:nvCxnSpPr>
        <xdr:cNvPr id="23" name="Straight Arrow Connector 22"/>
        <xdr:cNvCxnSpPr/>
      </xdr:nvCxnSpPr>
      <xdr:spPr>
        <a:xfrm>
          <a:off x="8410575" y="5283200"/>
          <a:ext cx="19050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24</xdr:row>
      <xdr:rowOff>38100</xdr:rowOff>
    </xdr:from>
    <xdr:to>
      <xdr:col>1</xdr:col>
      <xdr:colOff>298450</xdr:colOff>
      <xdr:row>27</xdr:row>
      <xdr:rowOff>6350</xdr:rowOff>
    </xdr:to>
    <xdr:cxnSp macro="">
      <xdr:nvCxnSpPr>
        <xdr:cNvPr id="3" name="Straight Arrow Connector 2"/>
        <xdr:cNvCxnSpPr/>
      </xdr:nvCxnSpPr>
      <xdr:spPr>
        <a:xfrm>
          <a:off x="904875" y="4864100"/>
          <a:ext cx="3175" cy="596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330200</xdr:colOff>
      <xdr:row>24</xdr:row>
      <xdr:rowOff>34925</xdr:rowOff>
    </xdr:from>
    <xdr:to>
      <xdr:col>3</xdr:col>
      <xdr:colOff>333376</xdr:colOff>
      <xdr:row>27</xdr:row>
      <xdr:rowOff>31750</xdr:rowOff>
    </xdr:to>
    <xdr:cxnSp macro="">
      <xdr:nvCxnSpPr>
        <xdr:cNvPr id="5" name="Straight Arrow Connector 4"/>
        <xdr:cNvCxnSpPr/>
      </xdr:nvCxnSpPr>
      <xdr:spPr>
        <a:xfrm flipH="1">
          <a:off x="1797050" y="4860925"/>
          <a:ext cx="3176" cy="625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307975</xdr:colOff>
      <xdr:row>24</xdr:row>
      <xdr:rowOff>50800</xdr:rowOff>
    </xdr:from>
    <xdr:to>
      <xdr:col>5</xdr:col>
      <xdr:colOff>311150</xdr:colOff>
      <xdr:row>27</xdr:row>
      <xdr:rowOff>19050</xdr:rowOff>
    </xdr:to>
    <xdr:cxnSp macro="">
      <xdr:nvCxnSpPr>
        <xdr:cNvPr id="7" name="Straight Arrow Connector 6"/>
        <xdr:cNvCxnSpPr/>
      </xdr:nvCxnSpPr>
      <xdr:spPr>
        <a:xfrm>
          <a:off x="3013075" y="4876800"/>
          <a:ext cx="3175" cy="596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292100</xdr:colOff>
      <xdr:row>23</xdr:row>
      <xdr:rowOff>206375</xdr:rowOff>
    </xdr:from>
    <xdr:to>
      <xdr:col>7</xdr:col>
      <xdr:colOff>292100</xdr:colOff>
      <xdr:row>27</xdr:row>
      <xdr:rowOff>50800</xdr:rowOff>
    </xdr:to>
    <xdr:cxnSp macro="">
      <xdr:nvCxnSpPr>
        <xdr:cNvPr id="11" name="Straight Arrow Connector 10"/>
        <xdr:cNvCxnSpPr/>
      </xdr:nvCxnSpPr>
      <xdr:spPr>
        <a:xfrm>
          <a:off x="4108450" y="4822825"/>
          <a:ext cx="0" cy="682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311150</xdr:colOff>
      <xdr:row>27</xdr:row>
      <xdr:rowOff>41275</xdr:rowOff>
    </xdr:from>
    <xdr:to>
      <xdr:col>7</xdr:col>
      <xdr:colOff>292100</xdr:colOff>
      <xdr:row>27</xdr:row>
      <xdr:rowOff>57150</xdr:rowOff>
    </xdr:to>
    <xdr:cxnSp macro="">
      <xdr:nvCxnSpPr>
        <xdr:cNvPr id="15" name="Straight Connector 14"/>
        <xdr:cNvCxnSpPr/>
      </xdr:nvCxnSpPr>
      <xdr:spPr>
        <a:xfrm>
          <a:off x="920750" y="5495925"/>
          <a:ext cx="3187700" cy="15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330200</xdr:colOff>
      <xdr:row>24</xdr:row>
      <xdr:rowOff>9525</xdr:rowOff>
    </xdr:from>
    <xdr:to>
      <xdr:col>11</xdr:col>
      <xdr:colOff>342900</xdr:colOff>
      <xdr:row>27</xdr:row>
      <xdr:rowOff>158750</xdr:rowOff>
    </xdr:to>
    <xdr:cxnSp macro="">
      <xdr:nvCxnSpPr>
        <xdr:cNvPr id="17" name="Straight Arrow Connector 16"/>
        <xdr:cNvCxnSpPr/>
      </xdr:nvCxnSpPr>
      <xdr:spPr>
        <a:xfrm>
          <a:off x="6102350" y="4835525"/>
          <a:ext cx="12700" cy="777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327025</xdr:colOff>
      <xdr:row>24</xdr:row>
      <xdr:rowOff>38100</xdr:rowOff>
    </xdr:from>
    <xdr:to>
      <xdr:col>13</xdr:col>
      <xdr:colOff>330200</xdr:colOff>
      <xdr:row>27</xdr:row>
      <xdr:rowOff>158750</xdr:rowOff>
    </xdr:to>
    <xdr:cxnSp macro="">
      <xdr:nvCxnSpPr>
        <xdr:cNvPr id="19" name="Straight Arrow Connector 18"/>
        <xdr:cNvCxnSpPr/>
      </xdr:nvCxnSpPr>
      <xdr:spPr>
        <a:xfrm>
          <a:off x="7070725" y="4864100"/>
          <a:ext cx="3175" cy="749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349250</xdr:colOff>
      <xdr:row>24</xdr:row>
      <xdr:rowOff>44450</xdr:rowOff>
    </xdr:from>
    <xdr:to>
      <xdr:col>15</xdr:col>
      <xdr:colOff>352425</xdr:colOff>
      <xdr:row>27</xdr:row>
      <xdr:rowOff>203200</xdr:rowOff>
    </xdr:to>
    <xdr:cxnSp macro="">
      <xdr:nvCxnSpPr>
        <xdr:cNvPr id="21" name="Straight Arrow Connector 20"/>
        <xdr:cNvCxnSpPr/>
      </xdr:nvCxnSpPr>
      <xdr:spPr>
        <a:xfrm flipH="1">
          <a:off x="8039100" y="4870450"/>
          <a:ext cx="3175" cy="7874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317500</xdr:colOff>
      <xdr:row>24</xdr:row>
      <xdr:rowOff>25400</xdr:rowOff>
    </xdr:from>
    <xdr:to>
      <xdr:col>17</xdr:col>
      <xdr:colOff>323850</xdr:colOff>
      <xdr:row>27</xdr:row>
      <xdr:rowOff>171450</xdr:rowOff>
    </xdr:to>
    <xdr:cxnSp macro="">
      <xdr:nvCxnSpPr>
        <xdr:cNvPr id="23" name="Straight Arrow Connector 22"/>
        <xdr:cNvCxnSpPr/>
      </xdr:nvCxnSpPr>
      <xdr:spPr>
        <a:xfrm flipH="1">
          <a:off x="8978900" y="4851400"/>
          <a:ext cx="6350" cy="774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339725</xdr:colOff>
      <xdr:row>24</xdr:row>
      <xdr:rowOff>44450</xdr:rowOff>
    </xdr:from>
    <xdr:to>
      <xdr:col>19</xdr:col>
      <xdr:colOff>368300</xdr:colOff>
      <xdr:row>28</xdr:row>
      <xdr:rowOff>12700</xdr:rowOff>
    </xdr:to>
    <xdr:cxnSp macro="">
      <xdr:nvCxnSpPr>
        <xdr:cNvPr id="25" name="Straight Arrow Connector 24"/>
        <xdr:cNvCxnSpPr/>
      </xdr:nvCxnSpPr>
      <xdr:spPr>
        <a:xfrm>
          <a:off x="9883775" y="4870450"/>
          <a:ext cx="28575" cy="8064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28575</xdr:colOff>
      <xdr:row>28</xdr:row>
      <xdr:rowOff>9525</xdr:rowOff>
    </xdr:from>
    <xdr:to>
      <xdr:col>21</xdr:col>
      <xdr:colOff>361950</xdr:colOff>
      <xdr:row>28</xdr:row>
      <xdr:rowOff>19050</xdr:rowOff>
    </xdr:to>
    <xdr:cxnSp macro="">
      <xdr:nvCxnSpPr>
        <xdr:cNvPr id="31" name="Straight Connector 30"/>
        <xdr:cNvCxnSpPr/>
      </xdr:nvCxnSpPr>
      <xdr:spPr>
        <a:xfrm flipV="1">
          <a:off x="6105525" y="5664200"/>
          <a:ext cx="37814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330200</xdr:colOff>
      <xdr:row>24</xdr:row>
      <xdr:rowOff>9525</xdr:rowOff>
    </xdr:from>
    <xdr:to>
      <xdr:col>9</xdr:col>
      <xdr:colOff>342900</xdr:colOff>
      <xdr:row>27</xdr:row>
      <xdr:rowOff>158750</xdr:rowOff>
    </xdr:to>
    <xdr:cxnSp macro="">
      <xdr:nvCxnSpPr>
        <xdr:cNvPr id="2" name="Straight Arrow Connector 16"/>
        <xdr:cNvCxnSpPr/>
      </xdr:nvCxnSpPr>
      <xdr:spPr>
        <a:xfrm>
          <a:off x="6102350" y="4835525"/>
          <a:ext cx="12700" cy="777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28</xdr:row>
      <xdr:rowOff>9525</xdr:rowOff>
    </xdr:from>
    <xdr:to>
      <xdr:col>11</xdr:col>
      <xdr:colOff>361950</xdr:colOff>
      <xdr:row>28</xdr:row>
      <xdr:rowOff>9525</xdr:rowOff>
    </xdr:to>
    <xdr:sp macro="" textlink="">
      <xdr:nvSpPr>
        <xdr:cNvPr id="5133" name="Line 13"/>
        <xdr:cNvSpPr>
          <a:spLocks noChangeShapeType="1"/>
        </xdr:cNvSpPr>
      </xdr:nvSpPr>
      <xdr:spPr bwMode="auto">
        <a:xfrm>
          <a:off x="4886325" y="5724525"/>
          <a:ext cx="1295400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/>
        </a:ln>
      </xdr:spPr>
    </xdr:sp>
    <xdr:clientData/>
  </xdr:twoCellAnchor>
  <xdr:twoCellAnchor>
    <xdr:from>
      <xdr:col>21</xdr:col>
      <xdr:colOff>349250</xdr:colOff>
      <xdr:row>24</xdr:row>
      <xdr:rowOff>44450</xdr:rowOff>
    </xdr:from>
    <xdr:to>
      <xdr:col>21</xdr:col>
      <xdr:colOff>352425</xdr:colOff>
      <xdr:row>27</xdr:row>
      <xdr:rowOff>203200</xdr:rowOff>
    </xdr:to>
    <xdr:cxnSp macro="">
      <xdr:nvCxnSpPr>
        <xdr:cNvPr id="4" name="Straight Arrow Connector 20"/>
        <xdr:cNvCxnSpPr/>
      </xdr:nvCxnSpPr>
      <xdr:spPr>
        <a:xfrm flipH="1">
          <a:off x="8039100" y="4870450"/>
          <a:ext cx="3175" cy="7874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34</xdr:row>
      <xdr:rowOff>76200</xdr:rowOff>
    </xdr:from>
    <xdr:to>
      <xdr:col>1</xdr:col>
      <xdr:colOff>295275</xdr:colOff>
      <xdr:row>36</xdr:row>
      <xdr:rowOff>9525</xdr:rowOff>
    </xdr:to>
    <xdr:cxnSp macro="">
      <xdr:nvCxnSpPr>
        <xdr:cNvPr id="2" name="Straight Arrow Connector 1"/>
        <xdr:cNvCxnSpPr/>
      </xdr:nvCxnSpPr>
      <xdr:spPr>
        <a:xfrm>
          <a:off x="904875" y="5143500"/>
          <a:ext cx="0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304801</xdr:colOff>
      <xdr:row>34</xdr:row>
      <xdr:rowOff>76200</xdr:rowOff>
    </xdr:from>
    <xdr:to>
      <xdr:col>5</xdr:col>
      <xdr:colOff>314325</xdr:colOff>
      <xdr:row>36</xdr:row>
      <xdr:rowOff>9525</xdr:rowOff>
    </xdr:to>
    <xdr:cxnSp macro="">
      <xdr:nvCxnSpPr>
        <xdr:cNvPr id="4" name="Straight Arrow Connector 3"/>
        <xdr:cNvCxnSpPr/>
      </xdr:nvCxnSpPr>
      <xdr:spPr>
        <a:xfrm flipH="1">
          <a:off x="3352801" y="5143500"/>
          <a:ext cx="9524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285750</xdr:colOff>
      <xdr:row>34</xdr:row>
      <xdr:rowOff>47625</xdr:rowOff>
    </xdr:from>
    <xdr:to>
      <xdr:col>7</xdr:col>
      <xdr:colOff>295275</xdr:colOff>
      <xdr:row>36</xdr:row>
      <xdr:rowOff>47625</xdr:rowOff>
    </xdr:to>
    <xdr:cxnSp macro="">
      <xdr:nvCxnSpPr>
        <xdr:cNvPr id="5" name="Straight Arrow Connector 4"/>
        <xdr:cNvCxnSpPr/>
      </xdr:nvCxnSpPr>
      <xdr:spPr>
        <a:xfrm>
          <a:off x="4552950" y="5114925"/>
          <a:ext cx="9525" cy="409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285750</xdr:colOff>
      <xdr:row>35</xdr:row>
      <xdr:rowOff>180975</xdr:rowOff>
    </xdr:from>
    <xdr:to>
      <xdr:col>7</xdr:col>
      <xdr:colOff>266700</xdr:colOff>
      <xdr:row>36</xdr:row>
      <xdr:rowOff>0</xdr:rowOff>
    </xdr:to>
    <xdr:cxnSp macro="">
      <xdr:nvCxnSpPr>
        <xdr:cNvPr id="6" name="Straight Connector 5"/>
        <xdr:cNvCxnSpPr/>
      </xdr:nvCxnSpPr>
      <xdr:spPr>
        <a:xfrm>
          <a:off x="895350" y="5457825"/>
          <a:ext cx="363855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330200</xdr:colOff>
      <xdr:row>33</xdr:row>
      <xdr:rowOff>50800</xdr:rowOff>
    </xdr:from>
    <xdr:to>
      <xdr:col>11</xdr:col>
      <xdr:colOff>333375</xdr:colOff>
      <xdr:row>35</xdr:row>
      <xdr:rowOff>190500</xdr:rowOff>
    </xdr:to>
    <xdr:cxnSp macro="">
      <xdr:nvCxnSpPr>
        <xdr:cNvPr id="7" name="Straight Arrow Connector 6"/>
        <xdr:cNvCxnSpPr/>
      </xdr:nvCxnSpPr>
      <xdr:spPr>
        <a:xfrm>
          <a:off x="7016750" y="6642100"/>
          <a:ext cx="3175" cy="558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317500</xdr:colOff>
      <xdr:row>33</xdr:row>
      <xdr:rowOff>6350</xdr:rowOff>
    </xdr:from>
    <xdr:to>
      <xdr:col>13</xdr:col>
      <xdr:colOff>323850</xdr:colOff>
      <xdr:row>35</xdr:row>
      <xdr:rowOff>180975</xdr:rowOff>
    </xdr:to>
    <xdr:cxnSp macro="">
      <xdr:nvCxnSpPr>
        <xdr:cNvPr id="8" name="Straight Arrow Connector 7"/>
        <xdr:cNvCxnSpPr/>
      </xdr:nvCxnSpPr>
      <xdr:spPr>
        <a:xfrm>
          <a:off x="7994650" y="6597650"/>
          <a:ext cx="6350" cy="5937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361950</xdr:colOff>
      <xdr:row>33</xdr:row>
      <xdr:rowOff>76200</xdr:rowOff>
    </xdr:from>
    <xdr:to>
      <xdr:col>15</xdr:col>
      <xdr:colOff>361950</xdr:colOff>
      <xdr:row>35</xdr:row>
      <xdr:rowOff>190500</xdr:rowOff>
    </xdr:to>
    <xdr:cxnSp macro="">
      <xdr:nvCxnSpPr>
        <xdr:cNvPr id="9" name="Straight Arrow Connector 8"/>
        <xdr:cNvCxnSpPr/>
      </xdr:nvCxnSpPr>
      <xdr:spPr>
        <a:xfrm>
          <a:off x="9137650" y="6667500"/>
          <a:ext cx="0" cy="5334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247650</xdr:colOff>
      <xdr:row>33</xdr:row>
      <xdr:rowOff>50800</xdr:rowOff>
    </xdr:from>
    <xdr:to>
      <xdr:col>17</xdr:col>
      <xdr:colOff>266700</xdr:colOff>
      <xdr:row>35</xdr:row>
      <xdr:rowOff>180975</xdr:rowOff>
    </xdr:to>
    <xdr:cxnSp macro="">
      <xdr:nvCxnSpPr>
        <xdr:cNvPr id="10" name="Straight Arrow Connector 9"/>
        <xdr:cNvCxnSpPr/>
      </xdr:nvCxnSpPr>
      <xdr:spPr>
        <a:xfrm>
          <a:off x="10077450" y="6642100"/>
          <a:ext cx="19050" cy="5492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349250</xdr:colOff>
      <xdr:row>33</xdr:row>
      <xdr:rowOff>88900</xdr:rowOff>
    </xdr:from>
    <xdr:to>
      <xdr:col>19</xdr:col>
      <xdr:colOff>352426</xdr:colOff>
      <xdr:row>35</xdr:row>
      <xdr:rowOff>123825</xdr:rowOff>
    </xdr:to>
    <xdr:cxnSp macro="">
      <xdr:nvCxnSpPr>
        <xdr:cNvPr id="11" name="Straight Arrow Connector 10"/>
        <xdr:cNvCxnSpPr/>
      </xdr:nvCxnSpPr>
      <xdr:spPr>
        <a:xfrm>
          <a:off x="11195050" y="6680200"/>
          <a:ext cx="3176" cy="454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333375</xdr:colOff>
      <xdr:row>35</xdr:row>
      <xdr:rowOff>114300</xdr:rowOff>
    </xdr:from>
    <xdr:to>
      <xdr:col>21</xdr:col>
      <xdr:colOff>342900</xdr:colOff>
      <xdr:row>35</xdr:row>
      <xdr:rowOff>123825</xdr:rowOff>
    </xdr:to>
    <xdr:cxnSp macro="">
      <xdr:nvCxnSpPr>
        <xdr:cNvPr id="12" name="Straight Connector 11"/>
        <xdr:cNvCxnSpPr/>
      </xdr:nvCxnSpPr>
      <xdr:spPr>
        <a:xfrm flipV="1">
          <a:off x="7000875" y="5410200"/>
          <a:ext cx="48863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295275</xdr:colOff>
      <xdr:row>33</xdr:row>
      <xdr:rowOff>38100</xdr:rowOff>
    </xdr:from>
    <xdr:to>
      <xdr:col>1</xdr:col>
      <xdr:colOff>298450</xdr:colOff>
      <xdr:row>36</xdr:row>
      <xdr:rowOff>6350</xdr:rowOff>
    </xdr:to>
    <xdr:cxnSp macro="">
      <xdr:nvCxnSpPr>
        <xdr:cNvPr id="24" name="Straight Arrow Connector 23"/>
        <xdr:cNvCxnSpPr/>
      </xdr:nvCxnSpPr>
      <xdr:spPr>
        <a:xfrm>
          <a:off x="904875" y="4864100"/>
          <a:ext cx="3175" cy="596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330200</xdr:colOff>
      <xdr:row>33</xdr:row>
      <xdr:rowOff>34925</xdr:rowOff>
    </xdr:from>
    <xdr:to>
      <xdr:col>3</xdr:col>
      <xdr:colOff>333376</xdr:colOff>
      <xdr:row>36</xdr:row>
      <xdr:rowOff>31750</xdr:rowOff>
    </xdr:to>
    <xdr:cxnSp macro="">
      <xdr:nvCxnSpPr>
        <xdr:cNvPr id="25" name="Straight Arrow Connector 24"/>
        <xdr:cNvCxnSpPr/>
      </xdr:nvCxnSpPr>
      <xdr:spPr>
        <a:xfrm flipH="1">
          <a:off x="1797050" y="4860925"/>
          <a:ext cx="3176" cy="625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307975</xdr:colOff>
      <xdr:row>33</xdr:row>
      <xdr:rowOff>50800</xdr:rowOff>
    </xdr:from>
    <xdr:to>
      <xdr:col>5</xdr:col>
      <xdr:colOff>311150</xdr:colOff>
      <xdr:row>36</xdr:row>
      <xdr:rowOff>19050</xdr:rowOff>
    </xdr:to>
    <xdr:cxnSp macro="">
      <xdr:nvCxnSpPr>
        <xdr:cNvPr id="26" name="Straight Arrow Connector 25"/>
        <xdr:cNvCxnSpPr/>
      </xdr:nvCxnSpPr>
      <xdr:spPr>
        <a:xfrm>
          <a:off x="3013075" y="4876800"/>
          <a:ext cx="3175" cy="596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292100</xdr:colOff>
      <xdr:row>32</xdr:row>
      <xdr:rowOff>206375</xdr:rowOff>
    </xdr:from>
    <xdr:to>
      <xdr:col>7</xdr:col>
      <xdr:colOff>292100</xdr:colOff>
      <xdr:row>36</xdr:row>
      <xdr:rowOff>50800</xdr:rowOff>
    </xdr:to>
    <xdr:cxnSp macro="">
      <xdr:nvCxnSpPr>
        <xdr:cNvPr id="27" name="Straight Arrow Connector 26"/>
        <xdr:cNvCxnSpPr/>
      </xdr:nvCxnSpPr>
      <xdr:spPr>
        <a:xfrm>
          <a:off x="4108450" y="4822825"/>
          <a:ext cx="0" cy="682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247650</xdr:colOff>
      <xdr:row>33</xdr:row>
      <xdr:rowOff>50800</xdr:rowOff>
    </xdr:from>
    <xdr:to>
      <xdr:col>9</xdr:col>
      <xdr:colOff>266700</xdr:colOff>
      <xdr:row>35</xdr:row>
      <xdr:rowOff>180975</xdr:rowOff>
    </xdr:to>
    <xdr:cxnSp macro="">
      <xdr:nvCxnSpPr>
        <xdr:cNvPr id="3" name="Straight Arrow Connector 9"/>
        <xdr:cNvCxnSpPr/>
      </xdr:nvCxnSpPr>
      <xdr:spPr>
        <a:xfrm>
          <a:off x="10077450" y="6642100"/>
          <a:ext cx="19050" cy="5492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133350</xdr:colOff>
      <xdr:row>35</xdr:row>
      <xdr:rowOff>114300</xdr:rowOff>
    </xdr:from>
    <xdr:to>
      <xdr:col>9</xdr:col>
      <xdr:colOff>133350</xdr:colOff>
      <xdr:row>35</xdr:row>
      <xdr:rowOff>123825</xdr:rowOff>
    </xdr:to>
    <xdr:sp macro="" textlink="">
      <xdr:nvSpPr>
        <xdr:cNvPr id="6160" name="Line 18"/>
        <xdr:cNvSpPr>
          <a:spLocks noChangeShapeType="1"/>
        </xdr:cNvSpPr>
      </xdr:nvSpPr>
      <xdr:spPr bwMode="auto">
        <a:xfrm>
          <a:off x="5886450" y="72009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349250</xdr:colOff>
      <xdr:row>33</xdr:row>
      <xdr:rowOff>88900</xdr:rowOff>
    </xdr:from>
    <xdr:to>
      <xdr:col>21</xdr:col>
      <xdr:colOff>352426</xdr:colOff>
      <xdr:row>35</xdr:row>
      <xdr:rowOff>123825</xdr:rowOff>
    </xdr:to>
    <xdr:cxnSp macro="">
      <xdr:nvCxnSpPr>
        <xdr:cNvPr id="13" name="Straight Arrow Connector 10"/>
        <xdr:cNvCxnSpPr/>
      </xdr:nvCxnSpPr>
      <xdr:spPr>
        <a:xfrm>
          <a:off x="11195050" y="6680200"/>
          <a:ext cx="3176" cy="454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topLeftCell="A52" workbookViewId="0">
      <selection activeCell="I20" sqref="I20"/>
    </sheetView>
  </sheetViews>
  <sheetFormatPr defaultRowHeight="15.75" x14ac:dyDescent="0.25"/>
  <cols>
    <col min="1" max="1" width="5.140625" style="3" customWidth="1"/>
    <col min="2" max="2" width="9.140625" style="3"/>
    <col min="3" max="3" width="5.7109375" style="3" customWidth="1"/>
    <col min="4" max="4" width="11.5703125" style="3" customWidth="1"/>
    <col min="5" max="5" width="5.5703125" style="3" customWidth="1"/>
    <col min="6" max="6" width="9.140625" style="3"/>
    <col min="7" max="7" width="4.28515625" style="3" customWidth="1"/>
    <col min="8" max="8" width="11" style="3" customWidth="1"/>
    <col min="9" max="9" width="5.7109375" style="3" customWidth="1"/>
    <col min="10" max="10" width="9.140625" style="3"/>
    <col min="11" max="11" width="5.7109375" style="3" customWidth="1"/>
    <col min="12" max="12" width="9.140625" style="3"/>
    <col min="13" max="13" width="5.7109375" style="3" customWidth="1"/>
    <col min="14" max="14" width="9.140625" style="3"/>
    <col min="15" max="15" width="5.5703125" style="3" customWidth="1"/>
    <col min="16" max="16" width="9.140625" style="3"/>
    <col min="17" max="17" width="5.7109375" style="3" customWidth="1"/>
    <col min="18" max="18" width="9.42578125" style="3" customWidth="1"/>
    <col min="19" max="16384" width="9.140625" style="3"/>
  </cols>
  <sheetData>
    <row r="1" spans="1:17" x14ac:dyDescent="0.25">
      <c r="A1" s="174" t="s">
        <v>144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6"/>
    </row>
    <row r="2" spans="1:17" x14ac:dyDescent="0.25">
      <c r="A2" s="177" t="s">
        <v>162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6"/>
    </row>
    <row r="3" spans="1:17" x14ac:dyDescent="0.25">
      <c r="A3" s="179" t="s">
        <v>15</v>
      </c>
      <c r="B3" s="178" t="s">
        <v>145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6"/>
    </row>
    <row r="4" spans="1:17" x14ac:dyDescent="0.25">
      <c r="A4" s="179" t="s">
        <v>16</v>
      </c>
      <c r="B4" s="178" t="s">
        <v>20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6"/>
    </row>
    <row r="5" spans="1:17" x14ac:dyDescent="0.25">
      <c r="A5" s="179" t="s">
        <v>3</v>
      </c>
      <c r="B5" s="178" t="s">
        <v>21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6"/>
    </row>
    <row r="6" spans="1:17" x14ac:dyDescent="0.25">
      <c r="A6" s="179" t="s">
        <v>4</v>
      </c>
      <c r="B6" s="178" t="s">
        <v>146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6"/>
    </row>
    <row r="7" spans="1:17" x14ac:dyDescent="0.25">
      <c r="A7" s="179" t="s">
        <v>5</v>
      </c>
      <c r="B7" s="178" t="s">
        <v>27</v>
      </c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6"/>
    </row>
    <row r="8" spans="1:17" x14ac:dyDescent="0.25">
      <c r="A8" s="179" t="s">
        <v>6</v>
      </c>
      <c r="B8" s="178" t="s">
        <v>147</v>
      </c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6"/>
    </row>
    <row r="9" spans="1:17" x14ac:dyDescent="0.25">
      <c r="A9" s="179" t="s">
        <v>7</v>
      </c>
      <c r="B9" s="178" t="s">
        <v>151</v>
      </c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6"/>
    </row>
    <row r="10" spans="1:17" x14ac:dyDescent="0.25">
      <c r="A10" s="179" t="s">
        <v>8</v>
      </c>
      <c r="B10" s="178" t="s">
        <v>148</v>
      </c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6"/>
    </row>
    <row r="11" spans="1:17" x14ac:dyDescent="0.25">
      <c r="A11" s="179" t="s">
        <v>9</v>
      </c>
      <c r="B11" s="178" t="s">
        <v>149</v>
      </c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6"/>
    </row>
    <row r="12" spans="1:17" x14ac:dyDescent="0.25">
      <c r="A12" s="179" t="s">
        <v>10</v>
      </c>
      <c r="B12" s="178" t="s">
        <v>150</v>
      </c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6"/>
    </row>
    <row r="13" spans="1:17" x14ac:dyDescent="0.25">
      <c r="A13" s="179" t="s">
        <v>22</v>
      </c>
      <c r="B13" s="178" t="s">
        <v>23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6"/>
    </row>
    <row r="14" spans="1:17" x14ac:dyDescent="0.25">
      <c r="A14" s="177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6"/>
      <c r="Q14" s="87"/>
    </row>
    <row r="15" spans="1:17" x14ac:dyDescent="0.25">
      <c r="A15" s="180" t="s">
        <v>11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6"/>
    </row>
    <row r="16" spans="1:17" x14ac:dyDescent="0.25">
      <c r="A16" s="177" t="s">
        <v>12</v>
      </c>
      <c r="B16" s="178" t="s">
        <v>24</v>
      </c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6"/>
    </row>
    <row r="17" spans="1:19" x14ac:dyDescent="0.25">
      <c r="A17" s="177"/>
      <c r="B17" s="178" t="s">
        <v>96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6"/>
    </row>
    <row r="18" spans="1:19" x14ac:dyDescent="0.25">
      <c r="A18" s="177"/>
      <c r="B18" s="178" t="s">
        <v>152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6"/>
    </row>
    <row r="19" spans="1:19" x14ac:dyDescent="0.25">
      <c r="A19" s="177"/>
      <c r="B19" s="178" t="s">
        <v>153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6"/>
    </row>
    <row r="20" spans="1:19" x14ac:dyDescent="0.25">
      <c r="A20" s="177"/>
      <c r="B20" s="178" t="s">
        <v>154</v>
      </c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6"/>
    </row>
    <row r="21" spans="1:19" x14ac:dyDescent="0.25">
      <c r="A21" s="177" t="s">
        <v>14</v>
      </c>
      <c r="B21" s="178" t="s">
        <v>155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6"/>
    </row>
    <row r="22" spans="1:19" x14ac:dyDescent="0.25">
      <c r="A22" s="177"/>
      <c r="B22" s="178" t="s">
        <v>25</v>
      </c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6"/>
    </row>
    <row r="23" spans="1:19" x14ac:dyDescent="0.25">
      <c r="A23" s="181" t="s">
        <v>26</v>
      </c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6"/>
    </row>
    <row r="24" spans="1:19" x14ac:dyDescent="0.25">
      <c r="A24" s="182"/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4"/>
    </row>
    <row r="27" spans="1:19" x14ac:dyDescent="0.25">
      <c r="A27" t="s">
        <v>12</v>
      </c>
      <c r="B27" s="205" t="s">
        <v>156</v>
      </c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</row>
    <row r="28" spans="1:19" x14ac:dyDescent="0.25">
      <c r="A28"/>
      <c r="B28" s="145"/>
      <c r="C28" s="144"/>
      <c r="D28" s="145"/>
      <c r="E28" s="145"/>
      <c r="F28" s="145"/>
      <c r="G28" s="145"/>
      <c r="H28" s="145"/>
      <c r="I28" s="145"/>
      <c r="J28" s="145"/>
      <c r="K28" s="145"/>
      <c r="L28" s="206" t="s">
        <v>105</v>
      </c>
      <c r="M28" s="206"/>
      <c r="N28" s="206"/>
      <c r="O28" s="206"/>
      <c r="P28" s="206"/>
      <c r="Q28" s="206"/>
      <c r="R28" s="207"/>
    </row>
    <row r="29" spans="1:19" x14ac:dyDescent="0.25">
      <c r="B29" s="147"/>
      <c r="C29" s="146"/>
      <c r="D29" s="147" t="s">
        <v>30</v>
      </c>
      <c r="E29" s="147"/>
      <c r="F29" s="147"/>
      <c r="G29" s="147"/>
      <c r="H29" s="147"/>
      <c r="I29" s="147"/>
      <c r="J29" s="147" t="s">
        <v>30</v>
      </c>
      <c r="K29" s="147"/>
      <c r="L29" s="37" t="s">
        <v>101</v>
      </c>
      <c r="M29" s="208" t="s">
        <v>104</v>
      </c>
      <c r="N29" s="209"/>
      <c r="O29" s="209"/>
      <c r="P29" s="209"/>
      <c r="Q29" s="209"/>
      <c r="R29" s="210"/>
    </row>
    <row r="30" spans="1:19" x14ac:dyDescent="0.25">
      <c r="B30" s="161" t="s">
        <v>29</v>
      </c>
      <c r="C30" s="148" t="s">
        <v>32</v>
      </c>
      <c r="D30" s="148" t="s">
        <v>33</v>
      </c>
      <c r="E30" s="148" t="s">
        <v>32</v>
      </c>
      <c r="F30" s="148" t="s">
        <v>34</v>
      </c>
      <c r="G30" s="148" t="s">
        <v>32</v>
      </c>
      <c r="H30" s="148" t="s">
        <v>35</v>
      </c>
      <c r="I30" s="148" t="s">
        <v>31</v>
      </c>
      <c r="J30" s="148" t="s">
        <v>40</v>
      </c>
      <c r="K30" s="148" t="s">
        <v>32</v>
      </c>
      <c r="L30" s="32" t="s">
        <v>102</v>
      </c>
      <c r="M30" s="150" t="s">
        <v>32</v>
      </c>
      <c r="N30" s="151" t="s">
        <v>37</v>
      </c>
      <c r="O30" s="150" t="s">
        <v>36</v>
      </c>
      <c r="P30" s="151" t="s">
        <v>38</v>
      </c>
      <c r="Q30" s="150" t="s">
        <v>36</v>
      </c>
      <c r="R30" s="149" t="s">
        <v>103</v>
      </c>
      <c r="S30" s="143"/>
    </row>
    <row r="31" spans="1:19" ht="16.5" thickBot="1" x14ac:dyDescent="0.3">
      <c r="A31" s="1" t="s">
        <v>15</v>
      </c>
      <c r="B31" s="9" t="s">
        <v>39</v>
      </c>
      <c r="C31" s="163"/>
      <c r="D31" s="163"/>
      <c r="E31" s="163"/>
      <c r="F31" s="145"/>
      <c r="G31" s="145"/>
      <c r="H31" s="163"/>
      <c r="I31" s="163"/>
      <c r="J31" s="145"/>
      <c r="K31" s="145"/>
      <c r="L31" s="10" t="s">
        <v>39</v>
      </c>
      <c r="M31" s="163"/>
      <c r="N31" s="145"/>
      <c r="O31" s="163"/>
      <c r="P31" s="163"/>
      <c r="Q31" s="163"/>
      <c r="R31" s="145"/>
    </row>
    <row r="32" spans="1:19" x14ac:dyDescent="0.25">
      <c r="A32"/>
      <c r="B32" s="11" t="s">
        <v>42</v>
      </c>
      <c r="C32" s="163"/>
      <c r="D32" s="163"/>
      <c r="E32" s="163"/>
      <c r="F32" s="163"/>
      <c r="G32" s="152"/>
      <c r="H32" s="152"/>
      <c r="I32" s="164" t="s">
        <v>31</v>
      </c>
      <c r="J32" s="163"/>
      <c r="K32" s="163"/>
      <c r="L32" s="17" t="s">
        <v>42</v>
      </c>
      <c r="M32" s="163"/>
      <c r="N32" s="163"/>
      <c r="O32" s="163"/>
      <c r="P32" s="163"/>
      <c r="Q32" s="163"/>
      <c r="R32" s="172"/>
    </row>
    <row r="33" spans="1:20" ht="16.5" thickBot="1" x14ac:dyDescent="0.3">
      <c r="A33" s="1" t="s">
        <v>16</v>
      </c>
      <c r="B33" s="12" t="s">
        <v>39</v>
      </c>
      <c r="C33" s="163"/>
      <c r="D33" s="163"/>
      <c r="E33" s="163"/>
      <c r="F33" s="163"/>
      <c r="G33" s="152"/>
      <c r="H33" s="15" t="s">
        <v>39</v>
      </c>
      <c r="I33" s="163"/>
      <c r="J33" s="170"/>
      <c r="K33" s="163"/>
      <c r="L33" s="154"/>
      <c r="M33" s="163"/>
      <c r="N33" s="163"/>
      <c r="O33" s="163"/>
      <c r="P33" s="163"/>
      <c r="Q33" s="163"/>
      <c r="R33" s="167"/>
    </row>
    <row r="34" spans="1:20" x14ac:dyDescent="0.25">
      <c r="A34"/>
      <c r="B34" s="11" t="s">
        <v>42</v>
      </c>
      <c r="C34" s="163"/>
      <c r="D34" s="163"/>
      <c r="E34" s="163"/>
      <c r="F34" s="163"/>
      <c r="G34" s="153" t="s">
        <v>32</v>
      </c>
      <c r="H34" s="16" t="s">
        <v>42</v>
      </c>
      <c r="I34" s="164" t="s">
        <v>31</v>
      </c>
      <c r="J34" s="163"/>
      <c r="K34" s="163"/>
      <c r="L34" s="16" t="s">
        <v>42</v>
      </c>
      <c r="M34" s="163"/>
      <c r="N34" s="163"/>
      <c r="O34" s="163"/>
      <c r="P34" s="152"/>
      <c r="Q34" s="163"/>
      <c r="R34" s="167"/>
    </row>
    <row r="35" spans="1:20" ht="16.5" thickBot="1" x14ac:dyDescent="0.3">
      <c r="A35" s="1" t="s">
        <v>3</v>
      </c>
      <c r="B35" s="12" t="s">
        <v>39</v>
      </c>
      <c r="C35" s="163"/>
      <c r="D35" s="163"/>
      <c r="E35" s="163"/>
      <c r="F35" s="163"/>
      <c r="G35" s="152"/>
      <c r="H35" s="156"/>
      <c r="I35" s="163"/>
      <c r="J35" s="163"/>
      <c r="K35" s="163"/>
      <c r="L35" s="154"/>
      <c r="M35" s="163"/>
      <c r="N35" s="163"/>
      <c r="O35" s="163"/>
      <c r="P35" s="10" t="s">
        <v>39</v>
      </c>
      <c r="Q35" s="171"/>
      <c r="R35" s="171"/>
    </row>
    <row r="36" spans="1:20" x14ac:dyDescent="0.25">
      <c r="A36"/>
      <c r="B36" s="16" t="s">
        <v>42</v>
      </c>
      <c r="C36" s="163"/>
      <c r="D36" s="163"/>
      <c r="E36" s="163"/>
      <c r="F36" s="152"/>
      <c r="G36" s="153" t="s">
        <v>32</v>
      </c>
      <c r="H36" s="16" t="s">
        <v>42</v>
      </c>
      <c r="I36" s="164" t="s">
        <v>31</v>
      </c>
      <c r="J36" s="163"/>
      <c r="K36" s="163"/>
      <c r="L36" s="16" t="s">
        <v>42</v>
      </c>
      <c r="M36" s="163"/>
      <c r="N36" s="163"/>
      <c r="O36" s="163" t="s">
        <v>36</v>
      </c>
      <c r="P36" s="11" t="s">
        <v>42</v>
      </c>
      <c r="Q36" s="171"/>
      <c r="R36" s="171"/>
    </row>
    <row r="37" spans="1:20" ht="16.5" thickBot="1" x14ac:dyDescent="0.3">
      <c r="A37" s="1" t="s">
        <v>4</v>
      </c>
      <c r="B37" s="10" t="s">
        <v>39</v>
      </c>
      <c r="C37" s="163"/>
      <c r="D37" s="163"/>
      <c r="E37" s="163"/>
      <c r="F37" s="12" t="s">
        <v>39</v>
      </c>
      <c r="G37" s="152"/>
      <c r="H37" s="158"/>
      <c r="I37" s="163"/>
      <c r="J37" s="167"/>
      <c r="K37" s="163"/>
      <c r="L37" s="154"/>
      <c r="M37" s="163"/>
      <c r="N37" s="163"/>
      <c r="O37" s="163"/>
      <c r="P37" s="152"/>
      <c r="Q37" s="163"/>
      <c r="R37" s="173"/>
    </row>
    <row r="38" spans="1:20" x14ac:dyDescent="0.25">
      <c r="A38"/>
      <c r="B38" s="16" t="str">
        <f>B36</f>
        <v>?</v>
      </c>
      <c r="C38" s="163"/>
      <c r="D38" s="163"/>
      <c r="E38" s="164" t="s">
        <v>32</v>
      </c>
      <c r="F38" s="17" t="s">
        <v>42</v>
      </c>
      <c r="G38" s="153" t="s">
        <v>32</v>
      </c>
      <c r="H38" s="16" t="s">
        <v>42</v>
      </c>
      <c r="I38" s="164" t="s">
        <v>31</v>
      </c>
      <c r="J38" s="155"/>
      <c r="K38" s="163"/>
      <c r="L38" s="16" t="s">
        <v>42</v>
      </c>
      <c r="M38" s="163"/>
      <c r="N38" s="163"/>
      <c r="O38" s="163" t="s">
        <v>36</v>
      </c>
      <c r="P38" s="11" t="s">
        <v>42</v>
      </c>
      <c r="Q38" s="171"/>
      <c r="R38" s="171"/>
    </row>
    <row r="39" spans="1:20" ht="16.5" thickBot="1" x14ac:dyDescent="0.3">
      <c r="A39" s="1" t="s">
        <v>5</v>
      </c>
      <c r="B39" s="160"/>
      <c r="C39" s="163"/>
      <c r="D39" s="163"/>
      <c r="E39" s="163"/>
      <c r="F39" s="156"/>
      <c r="G39" s="152"/>
      <c r="H39" s="154"/>
      <c r="I39" s="163"/>
      <c r="J39" s="15" t="s">
        <v>39</v>
      </c>
      <c r="K39" s="163"/>
      <c r="L39" s="154"/>
      <c r="M39" s="163"/>
      <c r="N39" s="163"/>
      <c r="O39" s="163"/>
      <c r="P39" s="15" t="s">
        <v>39</v>
      </c>
      <c r="Q39" s="171"/>
      <c r="R39" s="171"/>
    </row>
    <row r="40" spans="1:20" x14ac:dyDescent="0.25">
      <c r="A40"/>
      <c r="B40" s="16" t="s">
        <v>42</v>
      </c>
      <c r="C40" s="163"/>
      <c r="D40" s="163"/>
      <c r="E40" s="164" t="s">
        <v>32</v>
      </c>
      <c r="F40" s="16" t="s">
        <v>42</v>
      </c>
      <c r="G40" s="153" t="s">
        <v>32</v>
      </c>
      <c r="H40" s="16" t="s">
        <v>42</v>
      </c>
      <c r="I40" s="164" t="s">
        <v>31</v>
      </c>
      <c r="J40" s="16" t="s">
        <v>42</v>
      </c>
      <c r="K40" s="163" t="s">
        <v>32</v>
      </c>
      <c r="L40" s="16" t="s">
        <v>42</v>
      </c>
      <c r="M40" s="163"/>
      <c r="N40" s="152"/>
      <c r="O40" s="163" t="s">
        <v>36</v>
      </c>
      <c r="P40" s="11" t="s">
        <v>42</v>
      </c>
      <c r="Q40" s="171"/>
      <c r="R40" s="171"/>
    </row>
    <row r="41" spans="1:20" ht="16.5" thickBot="1" x14ac:dyDescent="0.3">
      <c r="A41" s="1" t="s">
        <v>6</v>
      </c>
      <c r="B41" s="12" t="s">
        <v>39</v>
      </c>
      <c r="C41" s="165"/>
      <c r="D41" s="166"/>
      <c r="E41" s="167"/>
      <c r="F41" s="154"/>
      <c r="G41" s="152"/>
      <c r="H41" s="154"/>
      <c r="I41" s="163"/>
      <c r="J41" s="154"/>
      <c r="K41" s="163"/>
      <c r="L41" s="154"/>
      <c r="M41" s="163"/>
      <c r="N41" s="10" t="s">
        <v>39</v>
      </c>
      <c r="O41" s="171"/>
      <c r="P41" s="159"/>
      <c r="Q41" s="163"/>
      <c r="R41" s="163"/>
    </row>
    <row r="42" spans="1:20" x14ac:dyDescent="0.25">
      <c r="A42"/>
      <c r="B42" s="16" t="s">
        <v>42</v>
      </c>
      <c r="C42" s="165"/>
      <c r="D42" s="166"/>
      <c r="E42" s="164" t="s">
        <v>32</v>
      </c>
      <c r="F42" s="16" t="s">
        <v>42</v>
      </c>
      <c r="G42" s="153" t="s">
        <v>32</v>
      </c>
      <c r="H42" s="16" t="s">
        <v>42</v>
      </c>
      <c r="I42" s="164" t="s">
        <v>31</v>
      </c>
      <c r="J42" s="16" t="s">
        <v>42</v>
      </c>
      <c r="K42" s="163" t="s">
        <v>32</v>
      </c>
      <c r="L42" s="16" t="s">
        <v>42</v>
      </c>
      <c r="M42" s="163" t="s">
        <v>32</v>
      </c>
      <c r="N42" s="11" t="s">
        <v>42</v>
      </c>
      <c r="O42" s="163" t="s">
        <v>36</v>
      </c>
      <c r="P42" s="11" t="s">
        <v>42</v>
      </c>
      <c r="Q42" s="171"/>
      <c r="R42" s="157"/>
    </row>
    <row r="43" spans="1:20" ht="16.5" thickBot="1" x14ac:dyDescent="0.3">
      <c r="A43" s="1" t="s">
        <v>7</v>
      </c>
      <c r="B43" s="12" t="s">
        <v>39</v>
      </c>
      <c r="C43" s="168"/>
      <c r="D43" s="168"/>
      <c r="E43" s="163"/>
      <c r="F43" s="154"/>
      <c r="G43" s="152"/>
      <c r="H43" s="154"/>
      <c r="I43" s="163"/>
      <c r="J43" s="160"/>
      <c r="K43" s="163"/>
      <c r="L43" s="154"/>
      <c r="M43" s="163"/>
      <c r="N43" s="159"/>
      <c r="O43" s="163"/>
      <c r="P43" s="154"/>
      <c r="Q43" s="163"/>
      <c r="R43" s="10" t="s">
        <v>39</v>
      </c>
    </row>
    <row r="44" spans="1:20" x14ac:dyDescent="0.25">
      <c r="A44"/>
      <c r="B44" s="16" t="s">
        <v>42</v>
      </c>
      <c r="C44" s="165"/>
      <c r="D44" s="166"/>
      <c r="E44" s="164" t="s">
        <v>32</v>
      </c>
      <c r="F44" s="16" t="s">
        <v>42</v>
      </c>
      <c r="G44" s="153" t="s">
        <v>32</v>
      </c>
      <c r="H44" s="16" t="s">
        <v>42</v>
      </c>
      <c r="I44" s="164" t="s">
        <v>31</v>
      </c>
      <c r="J44" s="16" t="s">
        <v>42</v>
      </c>
      <c r="K44" s="163" t="s">
        <v>32</v>
      </c>
      <c r="L44" s="16" t="s">
        <v>42</v>
      </c>
      <c r="M44" s="164" t="s">
        <v>32</v>
      </c>
      <c r="N44" s="11" t="s">
        <v>42</v>
      </c>
      <c r="O44" s="164" t="s">
        <v>36</v>
      </c>
      <c r="P44" s="11" t="s">
        <v>42</v>
      </c>
      <c r="Q44" s="163" t="s">
        <v>36</v>
      </c>
      <c r="R44" s="11" t="s">
        <v>42</v>
      </c>
    </row>
    <row r="45" spans="1:20" ht="16.5" thickBot="1" x14ac:dyDescent="0.3">
      <c r="A45" s="1" t="s">
        <v>8</v>
      </c>
      <c r="B45" s="12" t="s">
        <v>39</v>
      </c>
      <c r="C45" s="168"/>
      <c r="D45" s="168"/>
      <c r="E45" s="163"/>
      <c r="F45" s="154"/>
      <c r="G45" s="152"/>
      <c r="H45" s="154"/>
      <c r="I45" s="163"/>
      <c r="J45" s="154"/>
      <c r="K45" s="163"/>
      <c r="L45" s="154"/>
      <c r="M45" s="163"/>
      <c r="N45" s="154"/>
      <c r="O45" s="163"/>
      <c r="P45" s="12" t="s">
        <v>39</v>
      </c>
      <c r="Q45" s="163"/>
      <c r="R45" s="159"/>
      <c r="T45" s="3" t="s">
        <v>157</v>
      </c>
    </row>
    <row r="46" spans="1:20" x14ac:dyDescent="0.25">
      <c r="A46"/>
      <c r="B46" s="16" t="s">
        <v>42</v>
      </c>
      <c r="C46" s="165"/>
      <c r="D46" s="166"/>
      <c r="E46" s="164" t="s">
        <v>32</v>
      </c>
      <c r="F46" s="16" t="s">
        <v>42</v>
      </c>
      <c r="G46" s="153" t="s">
        <v>32</v>
      </c>
      <c r="H46" s="16" t="s">
        <v>42</v>
      </c>
      <c r="I46" s="164" t="s">
        <v>31</v>
      </c>
      <c r="J46" s="16" t="s">
        <v>42</v>
      </c>
      <c r="K46" s="163" t="s">
        <v>32</v>
      </c>
      <c r="L46" s="16" t="s">
        <v>42</v>
      </c>
      <c r="M46" s="164" t="s">
        <v>32</v>
      </c>
      <c r="N46" s="11" t="s">
        <v>42</v>
      </c>
      <c r="O46" s="164" t="s">
        <v>36</v>
      </c>
      <c r="P46" s="11" t="s">
        <v>42</v>
      </c>
      <c r="Q46" s="164" t="s">
        <v>36</v>
      </c>
      <c r="R46" s="11" t="s">
        <v>42</v>
      </c>
    </row>
    <row r="47" spans="1:20" ht="16.5" thickBot="1" x14ac:dyDescent="0.3">
      <c r="A47" s="1" t="s">
        <v>9</v>
      </c>
      <c r="B47" s="12" t="s">
        <v>39</v>
      </c>
      <c r="C47" s="168"/>
      <c r="D47" s="168"/>
      <c r="E47" s="163"/>
      <c r="F47" s="154"/>
      <c r="G47" s="152"/>
      <c r="H47" s="154"/>
      <c r="I47" s="163"/>
      <c r="J47" s="154"/>
      <c r="K47" s="163"/>
      <c r="L47" s="12"/>
      <c r="M47" s="163"/>
      <c r="N47" s="154"/>
      <c r="O47" s="163"/>
      <c r="P47" s="10" t="s">
        <v>39</v>
      </c>
      <c r="Q47" s="171"/>
      <c r="R47" s="159"/>
    </row>
    <row r="48" spans="1:20" x14ac:dyDescent="0.25">
      <c r="A48"/>
      <c r="B48" s="16" t="s">
        <v>42</v>
      </c>
      <c r="C48" s="165"/>
      <c r="D48" s="166"/>
      <c r="E48" s="164" t="s">
        <v>32</v>
      </c>
      <c r="F48" s="16" t="s">
        <v>42</v>
      </c>
      <c r="G48" s="153" t="s">
        <v>32</v>
      </c>
      <c r="H48" s="16" t="s">
        <v>42</v>
      </c>
      <c r="I48" s="164" t="s">
        <v>31</v>
      </c>
      <c r="J48" s="16" t="s">
        <v>42</v>
      </c>
      <c r="K48" s="163" t="s">
        <v>32</v>
      </c>
      <c r="L48" s="16" t="s">
        <v>42</v>
      </c>
      <c r="M48" s="164" t="s">
        <v>32</v>
      </c>
      <c r="N48" s="11" t="s">
        <v>42</v>
      </c>
      <c r="O48" s="163" t="s">
        <v>36</v>
      </c>
      <c r="P48" s="14" t="s">
        <v>42</v>
      </c>
      <c r="Q48" s="150" t="s">
        <v>36</v>
      </c>
      <c r="R48" s="14" t="s">
        <v>42</v>
      </c>
    </row>
    <row r="49" spans="1:18" ht="16.5" thickBot="1" x14ac:dyDescent="0.3">
      <c r="A49" s="1" t="s">
        <v>41</v>
      </c>
      <c r="B49" s="160"/>
      <c r="C49" s="163"/>
      <c r="D49" s="162" t="s">
        <v>39</v>
      </c>
      <c r="E49" s="152"/>
      <c r="F49" s="154"/>
      <c r="G49" s="152"/>
      <c r="H49" s="154"/>
      <c r="I49" s="163"/>
      <c r="J49" s="154"/>
      <c r="K49" s="163"/>
      <c r="L49" s="154"/>
      <c r="M49" s="163"/>
      <c r="N49" s="12" t="s">
        <v>39</v>
      </c>
      <c r="O49" s="163"/>
      <c r="P49" s="159"/>
      <c r="Q49" s="163"/>
      <c r="R49" s="154"/>
    </row>
    <row r="50" spans="1:18" x14ac:dyDescent="0.25">
      <c r="A50"/>
      <c r="B50" s="16" t="s">
        <v>42</v>
      </c>
      <c r="C50" s="164" t="s">
        <v>32</v>
      </c>
      <c r="D50" s="16" t="s">
        <v>42</v>
      </c>
      <c r="E50" s="164" t="s">
        <v>32</v>
      </c>
      <c r="F50" s="16" t="s">
        <v>42</v>
      </c>
      <c r="G50" s="153" t="s">
        <v>32</v>
      </c>
      <c r="H50" s="16" t="s">
        <v>42</v>
      </c>
      <c r="I50" s="164" t="s">
        <v>31</v>
      </c>
      <c r="J50" s="16" t="s">
        <v>42</v>
      </c>
      <c r="K50" s="163" t="s">
        <v>32</v>
      </c>
      <c r="L50" s="16" t="s">
        <v>42</v>
      </c>
      <c r="M50" s="164" t="s">
        <v>32</v>
      </c>
      <c r="N50" s="11" t="s">
        <v>42</v>
      </c>
      <c r="O50" s="164" t="s">
        <v>36</v>
      </c>
      <c r="P50" s="11" t="s">
        <v>42</v>
      </c>
      <c r="Q50" s="163" t="s">
        <v>36</v>
      </c>
      <c r="R50" s="11" t="s">
        <v>42</v>
      </c>
    </row>
    <row r="51" spans="1:18" ht="16.5" thickBot="1" x14ac:dyDescent="0.3">
      <c r="A51" s="1" t="s">
        <v>66</v>
      </c>
      <c r="B51" s="12" t="s">
        <v>39</v>
      </c>
      <c r="C51" s="169"/>
      <c r="D51" s="12" t="s">
        <v>39</v>
      </c>
      <c r="E51" s="163"/>
      <c r="F51" s="152"/>
      <c r="G51" s="152"/>
      <c r="H51" s="152"/>
      <c r="I51" s="163"/>
      <c r="J51" s="152"/>
      <c r="K51" s="163"/>
      <c r="L51" s="152"/>
      <c r="M51" s="163"/>
      <c r="N51" s="152"/>
      <c r="O51" s="163"/>
      <c r="P51" s="152"/>
      <c r="Q51" s="163"/>
      <c r="R51" s="152"/>
    </row>
    <row r="52" spans="1:18" ht="16.5" thickBot="1" x14ac:dyDescent="0.3">
      <c r="A52"/>
      <c r="B52" s="8" t="s">
        <v>42</v>
      </c>
      <c r="C52" s="163" t="s">
        <v>32</v>
      </c>
      <c r="D52" s="8" t="s">
        <v>42</v>
      </c>
      <c r="E52" s="163" t="s">
        <v>32</v>
      </c>
      <c r="F52" s="8" t="s">
        <v>42</v>
      </c>
      <c r="G52" s="152" t="s">
        <v>32</v>
      </c>
      <c r="H52" s="8" t="s">
        <v>42</v>
      </c>
      <c r="I52" s="163" t="s">
        <v>31</v>
      </c>
      <c r="J52" s="8" t="s">
        <v>42</v>
      </c>
      <c r="K52" s="164" t="s">
        <v>32</v>
      </c>
      <c r="L52" s="8" t="s">
        <v>42</v>
      </c>
      <c r="M52" s="164" t="s">
        <v>32</v>
      </c>
      <c r="N52" s="8" t="s">
        <v>42</v>
      </c>
      <c r="O52" s="164" t="s">
        <v>36</v>
      </c>
      <c r="P52" s="8" t="s">
        <v>42</v>
      </c>
      <c r="Q52" s="163"/>
      <c r="R52" s="8" t="s">
        <v>42</v>
      </c>
    </row>
    <row r="53" spans="1:18" ht="16.5" thickTop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x14ac:dyDescent="0.25">
      <c r="A55" s="3" t="s">
        <v>67</v>
      </c>
      <c r="B55" s="31" t="s">
        <v>43</v>
      </c>
      <c r="C55" s="30"/>
      <c r="D55" s="30"/>
      <c r="E55" s="30"/>
      <c r="F55" s="30"/>
      <c r="H55" s="69" t="s">
        <v>39</v>
      </c>
    </row>
    <row r="56" spans="1:18" x14ac:dyDescent="0.25">
      <c r="B56" s="31" t="s">
        <v>173</v>
      </c>
      <c r="C56" s="30"/>
      <c r="D56" s="30"/>
      <c r="E56" s="30"/>
      <c r="F56" s="30"/>
      <c r="G56" s="30"/>
    </row>
    <row r="57" spans="1:18" x14ac:dyDescent="0.25">
      <c r="B57" s="31" t="s">
        <v>169</v>
      </c>
      <c r="D57" s="30"/>
      <c r="F57" s="69" t="s">
        <v>39</v>
      </c>
      <c r="G57" s="30"/>
    </row>
    <row r="58" spans="1:18" x14ac:dyDescent="0.25">
      <c r="B58" s="31" t="s">
        <v>170</v>
      </c>
      <c r="C58" s="30"/>
      <c r="D58" s="30"/>
      <c r="F58" s="50" t="s">
        <v>39</v>
      </c>
      <c r="G58" s="30"/>
    </row>
    <row r="59" spans="1:18" ht="16.5" thickBot="1" x14ac:dyDescent="0.3">
      <c r="B59" s="31" t="s">
        <v>171</v>
      </c>
      <c r="C59" s="30"/>
      <c r="D59" s="30"/>
      <c r="F59" s="38" t="s">
        <v>39</v>
      </c>
    </row>
    <row r="60" spans="1:18" ht="16.5" thickBot="1" x14ac:dyDescent="0.3">
      <c r="B60" s="31" t="s">
        <v>172</v>
      </c>
      <c r="C60" s="30"/>
      <c r="D60" s="30"/>
      <c r="F60" s="38" t="s">
        <v>39</v>
      </c>
      <c r="H60" s="38" t="s">
        <v>42</v>
      </c>
    </row>
    <row r="61" spans="1:18" ht="16.5" thickBot="1" x14ac:dyDescent="0.3">
      <c r="B61" s="31"/>
      <c r="C61" s="30" t="s">
        <v>44</v>
      </c>
      <c r="D61" s="30"/>
      <c r="E61" s="30"/>
      <c r="F61" s="30"/>
      <c r="H61" s="68" t="s">
        <v>42</v>
      </c>
    </row>
    <row r="62" spans="1:18" ht="16.5" thickTop="1" x14ac:dyDescent="0.25">
      <c r="A62" s="20"/>
      <c r="B62" s="6"/>
      <c r="C62" s="6"/>
      <c r="D62" s="6"/>
      <c r="E62" s="6"/>
      <c r="F62"/>
    </row>
    <row r="63" spans="1:18" x14ac:dyDescent="0.25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92"/>
      <c r="M63" s="92"/>
    </row>
    <row r="64" spans="1:18" x14ac:dyDescent="0.25">
      <c r="A64" s="78" t="s">
        <v>68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92"/>
      <c r="M64" s="92"/>
    </row>
    <row r="65" spans="1:13" x14ac:dyDescent="0.25">
      <c r="A65" s="80" t="s">
        <v>15</v>
      </c>
      <c r="B65" s="92" t="s">
        <v>75</v>
      </c>
      <c r="C65" s="79"/>
      <c r="D65" s="79"/>
      <c r="E65" s="79"/>
      <c r="F65" s="79"/>
      <c r="G65" s="79"/>
      <c r="H65" s="79"/>
      <c r="I65" s="79"/>
      <c r="J65" s="79"/>
      <c r="K65" s="79"/>
      <c r="L65" s="92"/>
      <c r="M65" s="92"/>
    </row>
    <row r="66" spans="1:13" x14ac:dyDescent="0.25">
      <c r="A66" s="79"/>
      <c r="B66" s="92" t="s">
        <v>76</v>
      </c>
      <c r="C66" s="79"/>
      <c r="D66" s="79"/>
      <c r="E66" s="79"/>
      <c r="F66" s="79"/>
      <c r="G66" s="79"/>
      <c r="H66" s="79"/>
      <c r="I66" s="79"/>
      <c r="J66" s="79"/>
      <c r="K66" s="79"/>
      <c r="L66" s="92"/>
      <c r="M66" s="92"/>
    </row>
    <row r="67" spans="1:13" x14ac:dyDescent="0.25">
      <c r="A67" s="79"/>
      <c r="B67" s="92" t="s">
        <v>77</v>
      </c>
      <c r="C67" s="79"/>
      <c r="D67" s="79"/>
      <c r="E67" s="79"/>
      <c r="F67" s="79"/>
      <c r="G67" s="79"/>
      <c r="H67" s="79"/>
      <c r="I67" s="79"/>
      <c r="J67" s="79"/>
      <c r="K67" s="79"/>
      <c r="L67" s="92"/>
      <c r="M67" s="92"/>
    </row>
    <row r="68" spans="1:13" x14ac:dyDescent="0.25">
      <c r="A68" s="79"/>
      <c r="B68" s="92"/>
      <c r="C68" s="79"/>
      <c r="D68" s="79"/>
      <c r="E68" s="79"/>
      <c r="F68" s="79"/>
      <c r="G68" s="79"/>
      <c r="H68" s="79"/>
      <c r="I68" s="79"/>
      <c r="J68" s="79"/>
      <c r="K68" s="79"/>
      <c r="L68" s="92"/>
      <c r="M68" s="92"/>
    </row>
  </sheetData>
  <mergeCells count="3">
    <mergeCell ref="B27:R27"/>
    <mergeCell ref="L28:R28"/>
    <mergeCell ref="M29:R29"/>
  </mergeCells>
  <phoneticPr fontId="1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workbookViewId="0">
      <selection activeCell="U24" sqref="U24"/>
    </sheetView>
  </sheetViews>
  <sheetFormatPr defaultRowHeight="15" x14ac:dyDescent="0.25"/>
  <cols>
    <col min="3" max="3" width="6.28515625" customWidth="1"/>
    <col min="4" max="4" width="11.28515625" customWidth="1"/>
    <col min="5" max="5" width="5.7109375" customWidth="1"/>
    <col min="6" max="6" width="10.5703125" customWidth="1"/>
    <col min="7" max="7" width="6.7109375" customWidth="1"/>
    <col min="8" max="8" width="15.28515625" customWidth="1"/>
    <col min="9" max="9" width="5.5703125" customWidth="1"/>
    <col min="11" max="11" width="5.85546875" customWidth="1"/>
    <col min="13" max="13" width="6.28515625" customWidth="1"/>
    <col min="15" max="15" width="3.85546875" customWidth="1"/>
    <col min="16" max="16" width="10.7109375" customWidth="1"/>
    <col min="17" max="17" width="5.5703125" customWidth="1"/>
  </cols>
  <sheetData>
    <row r="1" spans="1:19" ht="15.75" x14ac:dyDescent="0.25">
      <c r="A1" s="2" t="s">
        <v>74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15.75" customHeight="1" x14ac:dyDescent="0.25">
      <c r="A3" t="s">
        <v>12</v>
      </c>
      <c r="B3" s="205" t="s">
        <v>156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3"/>
    </row>
    <row r="4" spans="1:19" ht="15.75" customHeight="1" x14ac:dyDescent="0.25">
      <c r="B4" s="6"/>
      <c r="C4" s="20"/>
      <c r="D4" s="6"/>
      <c r="E4" s="6"/>
      <c r="F4" s="6"/>
      <c r="G4" s="6"/>
      <c r="H4" s="6"/>
      <c r="I4" s="6"/>
      <c r="J4" s="6"/>
      <c r="K4" s="6"/>
      <c r="L4" s="211" t="s">
        <v>105</v>
      </c>
      <c r="M4" s="211"/>
      <c r="N4" s="211"/>
      <c r="O4" s="211"/>
      <c r="P4" s="211"/>
      <c r="Q4" s="211"/>
      <c r="R4" s="211"/>
      <c r="S4" s="3"/>
    </row>
    <row r="5" spans="1:19" ht="15.75" customHeight="1" x14ac:dyDescent="0.25">
      <c r="A5" s="3"/>
      <c r="B5" s="30"/>
      <c r="C5" s="31"/>
      <c r="D5" s="30" t="s">
        <v>30</v>
      </c>
      <c r="E5" s="30"/>
      <c r="F5" s="30"/>
      <c r="G5" s="30"/>
      <c r="H5" s="30"/>
      <c r="I5" s="30"/>
      <c r="J5" s="30" t="s">
        <v>30</v>
      </c>
      <c r="K5" s="30"/>
      <c r="L5" s="30" t="s">
        <v>101</v>
      </c>
      <c r="M5" s="209" t="s">
        <v>104</v>
      </c>
      <c r="N5" s="209"/>
      <c r="O5" s="209"/>
      <c r="P5" s="209"/>
      <c r="Q5" s="209"/>
      <c r="R5" s="209"/>
      <c r="S5" s="3"/>
    </row>
    <row r="6" spans="1:19" ht="15.75" customHeight="1" x14ac:dyDescent="0.25">
      <c r="A6" s="3"/>
      <c r="B6" s="32" t="s">
        <v>29</v>
      </c>
      <c r="C6" s="33" t="s">
        <v>32</v>
      </c>
      <c r="D6" s="33" t="s">
        <v>33</v>
      </c>
      <c r="E6" s="33" t="s">
        <v>32</v>
      </c>
      <c r="F6" s="33" t="s">
        <v>34</v>
      </c>
      <c r="G6" s="33" t="s">
        <v>32</v>
      </c>
      <c r="H6" s="33" t="s">
        <v>35</v>
      </c>
      <c r="I6" s="33" t="s">
        <v>31</v>
      </c>
      <c r="J6" s="33" t="s">
        <v>40</v>
      </c>
      <c r="K6" s="33" t="s">
        <v>32</v>
      </c>
      <c r="L6" s="32" t="s">
        <v>102</v>
      </c>
      <c r="M6" s="33" t="s">
        <v>32</v>
      </c>
      <c r="N6" s="32" t="s">
        <v>37</v>
      </c>
      <c r="O6" s="33" t="s">
        <v>36</v>
      </c>
      <c r="P6" s="32" t="s">
        <v>38</v>
      </c>
      <c r="Q6" s="33" t="s">
        <v>36</v>
      </c>
      <c r="R6" s="32" t="s">
        <v>103</v>
      </c>
      <c r="S6" s="3"/>
    </row>
    <row r="7" spans="1:19" ht="16.5" customHeight="1" thickBot="1" x14ac:dyDescent="0.3">
      <c r="A7" s="1" t="s">
        <v>15</v>
      </c>
      <c r="B7" s="9">
        <v>10000</v>
      </c>
      <c r="C7" s="6"/>
      <c r="D7" s="6"/>
      <c r="E7" s="6"/>
      <c r="F7" s="6"/>
      <c r="G7" s="6"/>
      <c r="H7" s="6"/>
      <c r="I7" s="6"/>
      <c r="J7" s="6"/>
      <c r="K7" s="6"/>
      <c r="L7" s="10">
        <v>10000</v>
      </c>
      <c r="M7" s="6"/>
      <c r="N7" s="6"/>
      <c r="O7" s="6"/>
      <c r="P7" s="6"/>
      <c r="Q7" s="6"/>
      <c r="R7" s="6"/>
      <c r="S7" s="3"/>
    </row>
    <row r="8" spans="1:19" ht="15.75" customHeight="1" x14ac:dyDescent="0.25">
      <c r="B8" s="11">
        <f>SUM(B7)</f>
        <v>10000</v>
      </c>
      <c r="C8" s="6"/>
      <c r="D8" s="6"/>
      <c r="E8" s="6"/>
      <c r="F8" s="6"/>
      <c r="G8" s="6"/>
      <c r="H8" s="6"/>
      <c r="I8" s="23" t="s">
        <v>31</v>
      </c>
      <c r="J8" s="6"/>
      <c r="K8" s="6"/>
      <c r="L8" s="17">
        <f>SUM(L7)</f>
        <v>10000</v>
      </c>
      <c r="M8" s="6"/>
      <c r="N8" s="6"/>
      <c r="O8" s="6"/>
      <c r="P8" s="6"/>
      <c r="Q8" s="6"/>
      <c r="R8" s="6"/>
      <c r="S8" s="3"/>
    </row>
    <row r="9" spans="1:19" ht="16.5" customHeight="1" thickBot="1" x14ac:dyDescent="0.3">
      <c r="A9" s="1" t="s">
        <v>16</v>
      </c>
      <c r="B9" s="12">
        <v>-5000</v>
      </c>
      <c r="C9" s="6"/>
      <c r="D9" s="6"/>
      <c r="E9" s="6"/>
      <c r="F9" s="6"/>
      <c r="G9" s="6"/>
      <c r="H9" s="9">
        <v>5000</v>
      </c>
      <c r="I9" s="24"/>
      <c r="J9" s="13"/>
      <c r="K9" s="6"/>
      <c r="L9" s="18"/>
      <c r="M9" s="6"/>
      <c r="N9" s="6"/>
      <c r="O9" s="6"/>
      <c r="P9" s="6"/>
      <c r="Q9" s="6"/>
      <c r="S9" s="3"/>
    </row>
    <row r="10" spans="1:19" ht="15.75" customHeight="1" x14ac:dyDescent="0.25">
      <c r="B10" s="11">
        <f>SUM(B8:B9)</f>
        <v>5000</v>
      </c>
      <c r="C10" s="6"/>
      <c r="D10" s="6"/>
      <c r="E10" s="6"/>
      <c r="F10" s="6"/>
      <c r="G10" s="5" t="s">
        <v>32</v>
      </c>
      <c r="H10" s="16">
        <f>SUM(H9)</f>
        <v>5000</v>
      </c>
      <c r="I10" s="23" t="s">
        <v>31</v>
      </c>
      <c r="J10" s="6"/>
      <c r="K10" s="6"/>
      <c r="L10" s="16">
        <f>SUM(L8)</f>
        <v>10000</v>
      </c>
      <c r="M10" s="6"/>
      <c r="N10" s="6"/>
      <c r="O10" s="6"/>
      <c r="P10" s="6"/>
      <c r="Q10" s="24"/>
      <c r="R10" s="97"/>
      <c r="S10" s="3"/>
    </row>
    <row r="11" spans="1:19" ht="16.5" customHeight="1" thickBot="1" x14ac:dyDescent="0.3">
      <c r="A11" s="1" t="s">
        <v>3</v>
      </c>
      <c r="B11" s="12">
        <v>-400</v>
      </c>
      <c r="C11" s="6"/>
      <c r="D11" s="6"/>
      <c r="E11" s="6"/>
      <c r="F11" s="6"/>
      <c r="G11" s="6"/>
      <c r="H11" s="7"/>
      <c r="I11" s="24"/>
      <c r="J11" s="6"/>
      <c r="K11" s="6"/>
      <c r="L11" s="18"/>
      <c r="M11" s="6"/>
      <c r="N11" s="6"/>
      <c r="O11" s="6"/>
      <c r="P11" s="10">
        <v>400</v>
      </c>
      <c r="Q11" s="99"/>
      <c r="R11" s="99"/>
      <c r="S11" s="3" t="s">
        <v>12</v>
      </c>
    </row>
    <row r="12" spans="1:19" ht="15.75" customHeight="1" x14ac:dyDescent="0.25">
      <c r="B12" s="16">
        <f>SUM(B10:B11)</f>
        <v>4600</v>
      </c>
      <c r="C12" s="6"/>
      <c r="D12" s="6"/>
      <c r="E12" s="6"/>
      <c r="F12" s="6"/>
      <c r="G12" s="5" t="s">
        <v>32</v>
      </c>
      <c r="H12" s="16">
        <f>SUM(H10)</f>
        <v>5000</v>
      </c>
      <c r="I12" s="23" t="s">
        <v>31</v>
      </c>
      <c r="J12" s="6"/>
      <c r="K12" s="6"/>
      <c r="L12" s="16">
        <f>SUM(L10)</f>
        <v>10000</v>
      </c>
      <c r="M12" s="6"/>
      <c r="N12" s="6"/>
      <c r="O12" s="6" t="s">
        <v>36</v>
      </c>
      <c r="P12" s="11">
        <f>SUM(P11)</f>
        <v>400</v>
      </c>
      <c r="Q12" s="99"/>
      <c r="R12" s="99"/>
      <c r="S12" s="3"/>
    </row>
    <row r="13" spans="1:19" ht="16.5" customHeight="1" thickBot="1" x14ac:dyDescent="0.3">
      <c r="A13" s="1" t="s">
        <v>4</v>
      </c>
      <c r="B13" s="10">
        <v>-300</v>
      </c>
      <c r="C13" s="6"/>
      <c r="D13" s="6"/>
      <c r="E13" s="6"/>
      <c r="F13" s="12">
        <v>300</v>
      </c>
      <c r="G13" s="6"/>
      <c r="H13" s="26"/>
      <c r="I13" s="24"/>
      <c r="K13" s="6"/>
      <c r="L13" s="18"/>
      <c r="M13" s="6"/>
      <c r="N13" s="6"/>
      <c r="O13" s="6"/>
      <c r="P13" s="6"/>
      <c r="Q13" s="24"/>
      <c r="R13" s="109"/>
      <c r="S13" s="3"/>
    </row>
    <row r="14" spans="1:19" ht="15.75" customHeight="1" x14ac:dyDescent="0.25">
      <c r="B14" s="16">
        <f>SUM(B12:B13)</f>
        <v>4300</v>
      </c>
      <c r="C14" s="6"/>
      <c r="D14" s="6"/>
      <c r="E14" s="5" t="s">
        <v>32</v>
      </c>
      <c r="F14" s="17">
        <f>SUM(F13)</f>
        <v>300</v>
      </c>
      <c r="G14" s="5" t="s">
        <v>32</v>
      </c>
      <c r="H14" s="16">
        <f>SUM(H12)</f>
        <v>5000</v>
      </c>
      <c r="I14" s="23" t="s">
        <v>31</v>
      </c>
      <c r="K14" s="6"/>
      <c r="L14" s="16">
        <f>SUM(L12)</f>
        <v>10000</v>
      </c>
      <c r="M14" s="6"/>
      <c r="N14" s="6"/>
      <c r="O14" s="6" t="s">
        <v>36</v>
      </c>
      <c r="P14" s="11">
        <f>SUM(P12)</f>
        <v>400</v>
      </c>
      <c r="Q14" s="3"/>
      <c r="R14" s="3"/>
      <c r="S14" s="3"/>
    </row>
    <row r="15" spans="1:19" ht="16.5" customHeight="1" thickBot="1" x14ac:dyDescent="0.3">
      <c r="A15" s="1" t="s">
        <v>5</v>
      </c>
      <c r="B15" s="25"/>
      <c r="C15" s="6"/>
      <c r="D15" s="6"/>
      <c r="E15" s="6"/>
      <c r="F15" s="7"/>
      <c r="G15" s="6"/>
      <c r="H15" s="18"/>
      <c r="I15" s="24"/>
      <c r="J15" s="9">
        <v>250</v>
      </c>
      <c r="K15" s="6"/>
      <c r="L15" s="18"/>
      <c r="M15" s="6"/>
      <c r="N15" s="6"/>
      <c r="O15" s="6"/>
      <c r="P15" s="110">
        <v>250</v>
      </c>
      <c r="Q15" s="3"/>
      <c r="R15" s="3"/>
      <c r="S15" s="3" t="s">
        <v>14</v>
      </c>
    </row>
    <row r="16" spans="1:19" ht="15.75" customHeight="1" x14ac:dyDescent="0.25">
      <c r="B16" s="16">
        <f>SUM(B14:B15)</f>
        <v>4300</v>
      </c>
      <c r="C16" s="6"/>
      <c r="D16" s="6"/>
      <c r="E16" s="5" t="s">
        <v>32</v>
      </c>
      <c r="F16" s="16">
        <f>SUM(F14)</f>
        <v>300</v>
      </c>
      <c r="G16" s="5" t="s">
        <v>32</v>
      </c>
      <c r="H16" s="16">
        <f>SUM(H14)</f>
        <v>5000</v>
      </c>
      <c r="I16" s="23" t="s">
        <v>31</v>
      </c>
      <c r="J16" s="16">
        <f>SUM(J15)</f>
        <v>250</v>
      </c>
      <c r="K16" s="6" t="s">
        <v>32</v>
      </c>
      <c r="L16" s="16">
        <f>SUM(L14)</f>
        <v>10000</v>
      </c>
      <c r="M16" s="6"/>
      <c r="N16" s="6"/>
      <c r="O16" s="6" t="s">
        <v>36</v>
      </c>
      <c r="P16" s="11">
        <f>SUM(P14:P15)</f>
        <v>650</v>
      </c>
      <c r="Q16" s="3"/>
      <c r="R16" s="99"/>
      <c r="S16" s="3"/>
    </row>
    <row r="17" spans="1:19" ht="16.5" customHeight="1" thickBot="1" x14ac:dyDescent="0.3">
      <c r="A17" s="1" t="s">
        <v>6</v>
      </c>
      <c r="B17" s="12">
        <v>4700</v>
      </c>
      <c r="C17" s="75"/>
      <c r="D17" s="27"/>
      <c r="F17" s="18"/>
      <c r="G17" s="6"/>
      <c r="H17" s="18"/>
      <c r="I17" s="24"/>
      <c r="J17" s="18"/>
      <c r="K17" s="6"/>
      <c r="L17" s="18"/>
      <c r="M17" s="6"/>
      <c r="N17" s="10">
        <v>4700</v>
      </c>
      <c r="O17" s="3"/>
      <c r="P17" s="76"/>
      <c r="Q17" s="6"/>
      <c r="R17" s="24"/>
      <c r="S17" s="3" t="s">
        <v>111</v>
      </c>
    </row>
    <row r="18" spans="1:19" ht="15.75" customHeight="1" x14ac:dyDescent="0.25">
      <c r="B18" s="16">
        <f>SUM(B16:B17)</f>
        <v>9000</v>
      </c>
      <c r="C18" s="75"/>
      <c r="D18" s="27"/>
      <c r="E18" s="5" t="s">
        <v>32</v>
      </c>
      <c r="F18" s="16">
        <f>SUM(F16)</f>
        <v>300</v>
      </c>
      <c r="G18" s="5" t="s">
        <v>32</v>
      </c>
      <c r="H18" s="16">
        <f>SUM(H16)</f>
        <v>5000</v>
      </c>
      <c r="I18" s="23" t="s">
        <v>31</v>
      </c>
      <c r="J18" s="16">
        <f>SUM(J16)</f>
        <v>250</v>
      </c>
      <c r="K18" s="6" t="s">
        <v>32</v>
      </c>
      <c r="L18" s="16">
        <f>SUM(L16)</f>
        <v>10000</v>
      </c>
      <c r="M18" s="6" t="s">
        <v>32</v>
      </c>
      <c r="N18" s="11">
        <f>SUM(N17)</f>
        <v>4700</v>
      </c>
      <c r="O18" s="6" t="s">
        <v>36</v>
      </c>
      <c r="P18" s="11">
        <f>SUM(P16)</f>
        <v>650</v>
      </c>
      <c r="Q18" s="3"/>
      <c r="R18" s="99"/>
      <c r="S18" s="3"/>
    </row>
    <row r="19" spans="1:19" ht="16.5" customHeight="1" thickBot="1" x14ac:dyDescent="0.3">
      <c r="A19" s="1" t="s">
        <v>7</v>
      </c>
      <c r="B19" s="12">
        <v>-700</v>
      </c>
      <c r="C19" s="28"/>
      <c r="D19" s="28"/>
      <c r="E19" s="6"/>
      <c r="F19" s="18"/>
      <c r="G19" s="6"/>
      <c r="H19" s="18"/>
      <c r="I19" s="24"/>
      <c r="J19" s="25"/>
      <c r="K19" s="6"/>
      <c r="L19" s="18"/>
      <c r="M19" s="6"/>
      <c r="N19" s="76"/>
      <c r="O19" s="6"/>
      <c r="P19" s="18"/>
      <c r="Q19" s="6"/>
      <c r="R19" s="10">
        <v>700</v>
      </c>
      <c r="S19" s="3" t="s">
        <v>106</v>
      </c>
    </row>
    <row r="20" spans="1:19" ht="15.75" customHeight="1" x14ac:dyDescent="0.25">
      <c r="B20" s="16">
        <f>SUM(B18:B19)</f>
        <v>8300</v>
      </c>
      <c r="C20" s="75"/>
      <c r="D20" s="27"/>
      <c r="E20" s="5" t="s">
        <v>32</v>
      </c>
      <c r="F20" s="16">
        <f>SUM(F18)</f>
        <v>300</v>
      </c>
      <c r="G20" s="5" t="s">
        <v>32</v>
      </c>
      <c r="H20" s="16">
        <f>SUM(H18)</f>
        <v>5000</v>
      </c>
      <c r="I20" s="23" t="s">
        <v>31</v>
      </c>
      <c r="J20" s="16">
        <f>SUM(J18)</f>
        <v>250</v>
      </c>
      <c r="K20" s="6" t="s">
        <v>32</v>
      </c>
      <c r="L20" s="16">
        <f>SUM(L18)</f>
        <v>10000</v>
      </c>
      <c r="M20" s="5" t="s">
        <v>32</v>
      </c>
      <c r="N20" s="11">
        <f>SUM(N18)</f>
        <v>4700</v>
      </c>
      <c r="O20" s="5" t="s">
        <v>36</v>
      </c>
      <c r="P20" s="11">
        <f>SUM(P18)</f>
        <v>650</v>
      </c>
      <c r="Q20" s="6" t="s">
        <v>36</v>
      </c>
      <c r="R20" s="11">
        <f>SUM(R19)</f>
        <v>700</v>
      </c>
      <c r="S20" s="3"/>
    </row>
    <row r="21" spans="1:19" ht="16.5" customHeight="1" thickBot="1" x14ac:dyDescent="0.3">
      <c r="A21" s="1" t="s">
        <v>8</v>
      </c>
      <c r="B21" s="16">
        <v>-1000</v>
      </c>
      <c r="C21" s="28"/>
      <c r="D21" s="28"/>
      <c r="E21" s="6"/>
      <c r="F21" s="18"/>
      <c r="G21" s="6"/>
      <c r="H21" s="18"/>
      <c r="I21" s="24"/>
      <c r="J21" s="18"/>
      <c r="K21" s="6"/>
      <c r="L21" s="18"/>
      <c r="M21" s="6"/>
      <c r="N21" s="18"/>
      <c r="O21" s="6"/>
      <c r="P21" s="12">
        <v>1000</v>
      </c>
      <c r="Q21" s="6"/>
      <c r="R21" s="76"/>
      <c r="S21" s="3" t="s">
        <v>110</v>
      </c>
    </row>
    <row r="22" spans="1:19" ht="15.75" customHeight="1" x14ac:dyDescent="0.25">
      <c r="B22" s="16">
        <f>SUM(B20:B21)</f>
        <v>7300</v>
      </c>
      <c r="C22" s="75"/>
      <c r="D22" s="27"/>
      <c r="E22" s="5" t="s">
        <v>32</v>
      </c>
      <c r="F22" s="16">
        <f>SUM(F20)</f>
        <v>300</v>
      </c>
      <c r="G22" s="5" t="s">
        <v>32</v>
      </c>
      <c r="H22" s="16">
        <f>SUM(H20)</f>
        <v>5000</v>
      </c>
      <c r="I22" s="23" t="s">
        <v>31</v>
      </c>
      <c r="J22" s="16">
        <f>SUM(J20)</f>
        <v>250</v>
      </c>
      <c r="K22" s="6" t="s">
        <v>32</v>
      </c>
      <c r="L22" s="16">
        <f>SUM(L20)</f>
        <v>10000</v>
      </c>
      <c r="M22" s="5" t="s">
        <v>32</v>
      </c>
      <c r="N22" s="11">
        <f>SUM(N20)</f>
        <v>4700</v>
      </c>
      <c r="O22" s="5" t="s">
        <v>36</v>
      </c>
      <c r="P22" s="11">
        <f>SUM(P20:P21)</f>
        <v>1650</v>
      </c>
      <c r="Q22" s="5" t="s">
        <v>36</v>
      </c>
      <c r="R22" s="11">
        <f>SUM(R20)</f>
        <v>700</v>
      </c>
      <c r="S22" s="3"/>
    </row>
    <row r="23" spans="1:19" ht="16.5" customHeight="1" thickBot="1" x14ac:dyDescent="0.3">
      <c r="A23" s="1" t="s">
        <v>9</v>
      </c>
      <c r="B23" s="12">
        <v>-140</v>
      </c>
      <c r="C23" s="28"/>
      <c r="D23" s="28"/>
      <c r="E23" s="6"/>
      <c r="F23" s="18"/>
      <c r="G23" s="6"/>
      <c r="H23" s="18"/>
      <c r="I23" s="24"/>
      <c r="J23" s="18"/>
      <c r="K23" s="6"/>
      <c r="L23" s="25"/>
      <c r="M23" s="6"/>
      <c r="N23" s="18"/>
      <c r="O23" s="6"/>
      <c r="P23" s="10">
        <v>140</v>
      </c>
      <c r="Q23" s="3"/>
      <c r="R23" s="76"/>
      <c r="S23" s="3" t="s">
        <v>108</v>
      </c>
    </row>
    <row r="24" spans="1:19" ht="15.75" customHeight="1" x14ac:dyDescent="0.25">
      <c r="B24" s="16">
        <f>SUM(B22:B23)</f>
        <v>7160</v>
      </c>
      <c r="C24" s="75"/>
      <c r="D24" s="27"/>
      <c r="E24" s="5" t="s">
        <v>32</v>
      </c>
      <c r="F24" s="16">
        <f>SUM(F22)</f>
        <v>300</v>
      </c>
      <c r="G24" s="5" t="s">
        <v>32</v>
      </c>
      <c r="H24" s="16">
        <f>SUM(H22)</f>
        <v>5000</v>
      </c>
      <c r="I24" s="23" t="s">
        <v>31</v>
      </c>
      <c r="J24" s="16">
        <f>SUM(J22)</f>
        <v>250</v>
      </c>
      <c r="K24" s="6" t="s">
        <v>32</v>
      </c>
      <c r="L24" s="16">
        <f>SUM(L22)</f>
        <v>10000</v>
      </c>
      <c r="M24" s="5" t="s">
        <v>32</v>
      </c>
      <c r="N24" s="11">
        <f>SUM(N22)</f>
        <v>4700</v>
      </c>
      <c r="O24" s="6" t="s">
        <v>36</v>
      </c>
      <c r="P24" s="14">
        <f>SUM(P22:P23)</f>
        <v>1790</v>
      </c>
      <c r="Q24" s="66" t="s">
        <v>36</v>
      </c>
      <c r="R24" s="14">
        <f>SUM(R22)</f>
        <v>700</v>
      </c>
      <c r="S24" s="3"/>
    </row>
    <row r="25" spans="1:19" ht="16.5" customHeight="1" thickBot="1" x14ac:dyDescent="0.3">
      <c r="A25" s="1" t="s">
        <v>41</v>
      </c>
      <c r="B25" s="25"/>
      <c r="C25" s="6"/>
      <c r="D25" s="12">
        <v>1100</v>
      </c>
      <c r="E25" s="6"/>
      <c r="F25" s="18"/>
      <c r="G25" s="6"/>
      <c r="H25" s="18"/>
      <c r="I25" s="24"/>
      <c r="J25" s="18"/>
      <c r="K25" s="6"/>
      <c r="L25" s="18"/>
      <c r="M25" s="6"/>
      <c r="N25" s="12">
        <v>1100</v>
      </c>
      <c r="O25" s="6"/>
      <c r="P25" s="76"/>
      <c r="Q25" s="6"/>
      <c r="R25" s="18"/>
      <c r="S25" s="3" t="s">
        <v>109</v>
      </c>
    </row>
    <row r="26" spans="1:19" ht="15.75" customHeight="1" x14ac:dyDescent="0.25">
      <c r="B26" s="16">
        <f>SUM(B24:B25)</f>
        <v>7160</v>
      </c>
      <c r="C26" s="5" t="s">
        <v>32</v>
      </c>
      <c r="D26" s="16">
        <f>SUM(D25)</f>
        <v>1100</v>
      </c>
      <c r="E26" s="5" t="s">
        <v>32</v>
      </c>
      <c r="F26" s="16">
        <f>SUM(F24)</f>
        <v>300</v>
      </c>
      <c r="G26" s="5" t="s">
        <v>32</v>
      </c>
      <c r="H26" s="16">
        <f>SUM(H24)</f>
        <v>5000</v>
      </c>
      <c r="I26" s="23" t="s">
        <v>31</v>
      </c>
      <c r="J26" s="16">
        <f>SUM(J24)</f>
        <v>250</v>
      </c>
      <c r="K26" s="6" t="s">
        <v>32</v>
      </c>
      <c r="L26" s="16">
        <f>SUM(L24)</f>
        <v>10000</v>
      </c>
      <c r="M26" s="5" t="s">
        <v>32</v>
      </c>
      <c r="N26" s="11">
        <f>SUM(N24:N25)</f>
        <v>5800</v>
      </c>
      <c r="O26" s="5" t="s">
        <v>36</v>
      </c>
      <c r="P26" s="11">
        <f>SUM(P24:P25)</f>
        <v>1790</v>
      </c>
      <c r="Q26" s="6" t="s">
        <v>36</v>
      </c>
      <c r="R26" s="11">
        <f>SUM(R24)</f>
        <v>700</v>
      </c>
      <c r="S26" s="3"/>
    </row>
    <row r="27" spans="1:19" ht="16.5" customHeight="1" thickBot="1" x14ac:dyDescent="0.3">
      <c r="A27" s="1" t="s">
        <v>66</v>
      </c>
      <c r="B27" s="12">
        <v>120</v>
      </c>
      <c r="C27" s="20"/>
      <c r="D27" s="12">
        <v>-120</v>
      </c>
      <c r="E27" s="6"/>
      <c r="F27" s="6"/>
      <c r="G27" s="6"/>
      <c r="H27" s="6"/>
      <c r="I27" s="24"/>
      <c r="J27" s="6"/>
      <c r="K27" s="6"/>
      <c r="L27" s="6"/>
      <c r="M27" s="6"/>
      <c r="N27" s="6"/>
      <c r="O27" s="6"/>
      <c r="P27" s="6"/>
      <c r="Q27" s="6"/>
      <c r="R27" s="6"/>
      <c r="S27" s="3"/>
    </row>
    <row r="28" spans="1:19" ht="16.5" customHeight="1" thickBot="1" x14ac:dyDescent="0.3">
      <c r="B28" s="8">
        <f>SUM(B26:B27)</f>
        <v>7280</v>
      </c>
      <c r="C28" s="6" t="s">
        <v>32</v>
      </c>
      <c r="D28" s="8">
        <f>SUM(D26:D27)</f>
        <v>980</v>
      </c>
      <c r="E28" s="6" t="s">
        <v>32</v>
      </c>
      <c r="F28" s="8">
        <f>SUM(F26)</f>
        <v>300</v>
      </c>
      <c r="G28" s="6" t="s">
        <v>32</v>
      </c>
      <c r="H28" s="8">
        <f>SUM(H26)</f>
        <v>5000</v>
      </c>
      <c r="I28" s="6" t="s">
        <v>31</v>
      </c>
      <c r="J28" s="8">
        <f>SUM(J26)</f>
        <v>250</v>
      </c>
      <c r="K28" s="5" t="s">
        <v>32</v>
      </c>
      <c r="L28" s="8">
        <f>SUM(L26)</f>
        <v>10000</v>
      </c>
      <c r="M28" s="5" t="s">
        <v>32</v>
      </c>
      <c r="N28" s="8">
        <f>SUM(N26)</f>
        <v>5800</v>
      </c>
      <c r="O28" s="5" t="s">
        <v>36</v>
      </c>
      <c r="P28" s="8">
        <f>SUM(P26)</f>
        <v>1790</v>
      </c>
      <c r="Q28" s="6"/>
      <c r="R28" s="8">
        <f>SUM(R26)</f>
        <v>700</v>
      </c>
      <c r="S28" s="3"/>
    </row>
    <row r="29" spans="1:19" ht="16.5" customHeight="1" thickTop="1" x14ac:dyDescent="0.25">
      <c r="S29" s="3"/>
    </row>
    <row r="31" spans="1:19" x14ac:dyDescent="0.25">
      <c r="D31" s="212">
        <f>B28+D28+F28+H28</f>
        <v>13560</v>
      </c>
      <c r="E31" s="213"/>
      <c r="F31" s="213"/>
      <c r="M31" s="212">
        <f>J28+L28+N28-P28-R28</f>
        <v>13560</v>
      </c>
      <c r="N31" s="213"/>
      <c r="O31" s="213"/>
      <c r="P31" s="213"/>
    </row>
    <row r="33" spans="1:18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ht="15.75" customHeight="1" x14ac:dyDescent="0.25">
      <c r="A34" s="3"/>
      <c r="B34" s="3" t="s">
        <v>107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ht="15.75" customHeight="1" x14ac:dyDescent="0.25">
      <c r="A35" s="3"/>
      <c r="B35" s="3" t="s">
        <v>112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ht="15.75" customHeight="1" x14ac:dyDescent="0.25">
      <c r="A36" s="3"/>
      <c r="B36" s="3" t="s">
        <v>113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ht="15.75" customHeight="1" x14ac:dyDescent="0.25">
      <c r="A37" s="3"/>
      <c r="B37" s="3" t="s">
        <v>166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ht="15.75" customHeight="1" x14ac:dyDescent="0.25">
      <c r="A38" s="3"/>
      <c r="B38" s="3" t="s">
        <v>114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ht="15.75" customHeight="1" x14ac:dyDescent="0.25">
      <c r="A39" s="3"/>
      <c r="B39" s="3" t="s">
        <v>158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ht="15.75" customHeight="1" x14ac:dyDescent="0.25">
      <c r="A40" s="3"/>
      <c r="B40" s="3" t="s">
        <v>159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ht="15.75" customHeight="1" x14ac:dyDescent="0.25">
      <c r="A41" s="3"/>
      <c r="B41" s="3" t="s">
        <v>160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ht="15.75" customHeight="1" x14ac:dyDescent="0.25">
      <c r="A44" s="3" t="s">
        <v>67</v>
      </c>
      <c r="B44" s="31" t="s">
        <v>43</v>
      </c>
      <c r="C44" s="30"/>
      <c r="D44" s="30"/>
      <c r="E44" s="30"/>
      <c r="F44" s="30"/>
      <c r="G44" s="3"/>
      <c r="H44" s="127">
        <v>5800</v>
      </c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ht="15.75" customHeight="1" x14ac:dyDescent="0.25">
      <c r="A45" s="3"/>
      <c r="B45" s="31" t="s">
        <v>173</v>
      </c>
      <c r="C45" s="30"/>
      <c r="D45" s="30"/>
      <c r="E45" s="30"/>
      <c r="F45" s="30"/>
      <c r="G45" s="30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ht="15.75" x14ac:dyDescent="0.25">
      <c r="A46" s="3"/>
      <c r="B46" s="31" t="s">
        <v>169</v>
      </c>
      <c r="C46" s="3"/>
      <c r="D46" s="30"/>
      <c r="E46" s="3"/>
      <c r="F46" s="124">
        <v>1000</v>
      </c>
      <c r="G46" s="3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ht="15" customHeight="1" x14ac:dyDescent="0.25">
      <c r="A47" s="3"/>
      <c r="B47" s="31" t="s">
        <v>170</v>
      </c>
      <c r="C47" s="30"/>
      <c r="D47" s="30"/>
      <c r="E47" s="3"/>
      <c r="F47" s="125">
        <v>400</v>
      </c>
      <c r="G47" s="30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 ht="15" customHeight="1" thickBot="1" x14ac:dyDescent="0.3">
      <c r="A48" s="3"/>
      <c r="B48" s="31" t="s">
        <v>171</v>
      </c>
      <c r="C48" s="30"/>
      <c r="D48" s="30"/>
      <c r="E48" s="3"/>
      <c r="F48" s="126">
        <v>250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ht="15" customHeight="1" thickBot="1" x14ac:dyDescent="0.3">
      <c r="A49" s="3"/>
      <c r="B49" s="31" t="s">
        <v>172</v>
      </c>
      <c r="C49" s="30"/>
      <c r="D49" s="30"/>
      <c r="E49" s="3"/>
      <c r="F49" s="126">
        <v>140</v>
      </c>
      <c r="G49" s="3"/>
      <c r="H49" s="126">
        <f>SUM(F46:F49)</f>
        <v>1790</v>
      </c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 ht="15" customHeight="1" thickBot="1" x14ac:dyDescent="0.3">
      <c r="A50" s="3"/>
      <c r="B50" s="31"/>
      <c r="C50" s="30" t="s">
        <v>44</v>
      </c>
      <c r="D50" s="30"/>
      <c r="E50" s="30"/>
      <c r="F50" s="30"/>
      <c r="G50" s="3"/>
      <c r="H50" s="128">
        <f>H44-H49</f>
        <v>4010</v>
      </c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 ht="19.5" customHeight="1" thickTop="1" x14ac:dyDescent="0.25">
      <c r="A51" s="20"/>
      <c r="B51" s="30"/>
      <c r="C51" s="30"/>
      <c r="D51" s="30"/>
      <c r="E51" s="30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 ht="15.75" x14ac:dyDescent="0.25">
      <c r="B52" s="30"/>
      <c r="C52" s="31"/>
      <c r="D52" s="30"/>
      <c r="E52" s="30"/>
      <c r="F52" s="30"/>
      <c r="G52" s="30"/>
      <c r="H52" s="3"/>
      <c r="I52" s="6"/>
    </row>
    <row r="53" spans="1:18" ht="15.75" x14ac:dyDescent="0.25">
      <c r="B53" s="3"/>
      <c r="C53" s="3"/>
      <c r="D53" s="3"/>
      <c r="E53" s="3"/>
      <c r="F53" s="3"/>
      <c r="G53" s="3"/>
      <c r="H53" s="3"/>
    </row>
  </sheetData>
  <mergeCells count="5">
    <mergeCell ref="B3:R3"/>
    <mergeCell ref="L4:R4"/>
    <mergeCell ref="M5:R5"/>
    <mergeCell ref="D31:F31"/>
    <mergeCell ref="M31:P31"/>
  </mergeCells>
  <phoneticPr fontId="18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/>
  </sheetViews>
  <sheetFormatPr defaultRowHeight="15.75" x14ac:dyDescent="0.25"/>
  <cols>
    <col min="1" max="3" width="9.140625" style="3"/>
    <col min="4" max="4" width="10.85546875" style="3" customWidth="1"/>
    <col min="5" max="5" width="12.140625" style="3" customWidth="1"/>
    <col min="6" max="7" width="9.140625" style="3"/>
    <col min="8" max="8" width="10.85546875" style="3" customWidth="1"/>
    <col min="9" max="16384" width="9.140625" style="3"/>
  </cols>
  <sheetData>
    <row r="1" spans="1:19" x14ac:dyDescent="0.25">
      <c r="A1" s="2" t="s">
        <v>73</v>
      </c>
    </row>
    <row r="3" spans="1:19" x14ac:dyDescent="0.25">
      <c r="A3" s="89" t="s">
        <v>68</v>
      </c>
      <c r="B3" s="87"/>
    </row>
    <row r="4" spans="1:19" x14ac:dyDescent="0.25">
      <c r="A4" s="88" t="s">
        <v>15</v>
      </c>
      <c r="B4" s="87" t="s">
        <v>75</v>
      </c>
    </row>
    <row r="5" spans="1:19" x14ac:dyDescent="0.25">
      <c r="A5" s="87"/>
      <c r="B5" s="87" t="s">
        <v>76</v>
      </c>
    </row>
    <row r="6" spans="1:19" x14ac:dyDescent="0.25">
      <c r="A6" s="87"/>
      <c r="B6" s="87" t="s">
        <v>77</v>
      </c>
    </row>
    <row r="7" spans="1:19" x14ac:dyDescent="0.25">
      <c r="A7" s="87"/>
      <c r="B7" s="87"/>
    </row>
    <row r="8" spans="1:19" x14ac:dyDescent="0.25">
      <c r="A8" t="s">
        <v>12</v>
      </c>
      <c r="B8" s="205" t="s">
        <v>156</v>
      </c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</row>
    <row r="9" spans="1:19" x14ac:dyDescent="0.25">
      <c r="A9"/>
      <c r="B9" s="6"/>
      <c r="C9" s="20"/>
      <c r="D9" s="6"/>
      <c r="E9" s="6"/>
      <c r="F9" s="6"/>
      <c r="G9" s="6"/>
      <c r="H9" s="6"/>
      <c r="I9" s="6"/>
      <c r="J9" s="6"/>
      <c r="K9" s="6"/>
      <c r="L9" s="211" t="s">
        <v>105</v>
      </c>
      <c r="M9" s="211"/>
      <c r="N9" s="211"/>
      <c r="O9" s="211"/>
      <c r="P9" s="211"/>
      <c r="Q9" s="211"/>
      <c r="R9" s="211"/>
    </row>
    <row r="10" spans="1:19" x14ac:dyDescent="0.25">
      <c r="B10" s="30"/>
      <c r="C10" s="31"/>
      <c r="D10" s="30" t="s">
        <v>30</v>
      </c>
      <c r="E10" s="30"/>
      <c r="F10" s="30"/>
      <c r="G10" s="30"/>
      <c r="H10" s="30"/>
      <c r="I10" s="30"/>
      <c r="J10" s="30" t="s">
        <v>30</v>
      </c>
      <c r="K10" s="30"/>
      <c r="L10" s="30" t="s">
        <v>101</v>
      </c>
      <c r="M10" s="209" t="s">
        <v>104</v>
      </c>
      <c r="N10" s="209"/>
      <c r="O10" s="209"/>
      <c r="P10" s="209"/>
      <c r="Q10" s="209"/>
      <c r="R10" s="209"/>
    </row>
    <row r="11" spans="1:19" x14ac:dyDescent="0.25">
      <c r="B11" s="32" t="s">
        <v>29</v>
      </c>
      <c r="C11" s="33" t="s">
        <v>32</v>
      </c>
      <c r="D11" s="33" t="s">
        <v>33</v>
      </c>
      <c r="E11" s="33" t="s">
        <v>32</v>
      </c>
      <c r="F11" s="33" t="s">
        <v>34</v>
      </c>
      <c r="G11" s="33" t="s">
        <v>32</v>
      </c>
      <c r="H11" s="33" t="s">
        <v>35</v>
      </c>
      <c r="I11" s="33" t="s">
        <v>31</v>
      </c>
      <c r="J11" s="33" t="s">
        <v>40</v>
      </c>
      <c r="K11" s="33" t="s">
        <v>32</v>
      </c>
      <c r="L11" s="32" t="s">
        <v>102</v>
      </c>
      <c r="M11" s="33" t="s">
        <v>32</v>
      </c>
      <c r="N11" s="32" t="s">
        <v>37</v>
      </c>
      <c r="O11" s="33" t="s">
        <v>36</v>
      </c>
      <c r="P11" s="32" t="s">
        <v>38</v>
      </c>
      <c r="Q11" s="33" t="s">
        <v>36</v>
      </c>
      <c r="R11" s="32" t="s">
        <v>103</v>
      </c>
    </row>
    <row r="12" spans="1:19" ht="16.5" thickBot="1" x14ac:dyDescent="0.3">
      <c r="A12" s="1" t="s">
        <v>15</v>
      </c>
      <c r="B12" s="9">
        <v>10000</v>
      </c>
      <c r="C12" s="6"/>
      <c r="D12" s="6"/>
      <c r="E12" s="6"/>
      <c r="F12" s="6"/>
      <c r="G12" s="6"/>
      <c r="H12" s="6"/>
      <c r="I12" s="6"/>
      <c r="J12" s="6"/>
      <c r="K12" s="6"/>
      <c r="L12" s="10">
        <v>10000</v>
      </c>
      <c r="M12" s="6"/>
      <c r="N12" s="6"/>
      <c r="O12" s="6"/>
      <c r="P12" s="6"/>
      <c r="Q12" s="6"/>
      <c r="R12" s="6"/>
    </row>
    <row r="13" spans="1:19" x14ac:dyDescent="0.25">
      <c r="A13"/>
      <c r="B13" s="11">
        <f>SUM(B12)</f>
        <v>10000</v>
      </c>
      <c r="C13" s="6"/>
      <c r="D13" s="6"/>
      <c r="E13" s="6"/>
      <c r="F13" s="6"/>
      <c r="G13" s="6"/>
      <c r="H13" s="6"/>
      <c r="I13" s="23" t="s">
        <v>31</v>
      </c>
      <c r="J13" s="6"/>
      <c r="K13" s="6"/>
      <c r="L13" s="17">
        <f>SUM(L12)</f>
        <v>10000</v>
      </c>
      <c r="M13" s="6"/>
      <c r="N13" s="6"/>
      <c r="O13" s="6"/>
      <c r="P13" s="6"/>
      <c r="Q13" s="6"/>
      <c r="R13" s="6"/>
    </row>
    <row r="14" spans="1:19" ht="16.5" thickBot="1" x14ac:dyDescent="0.3">
      <c r="A14" s="1" t="s">
        <v>16</v>
      </c>
      <c r="B14" s="12">
        <v>-5000</v>
      </c>
      <c r="C14" s="6"/>
      <c r="D14" s="6"/>
      <c r="E14" s="6"/>
      <c r="F14" s="6"/>
      <c r="G14" s="6"/>
      <c r="H14" s="9">
        <v>5000</v>
      </c>
      <c r="I14" s="24"/>
      <c r="J14" s="13"/>
      <c r="K14" s="6"/>
      <c r="L14" s="18"/>
      <c r="M14" s="6"/>
      <c r="N14" s="6"/>
      <c r="O14" s="6"/>
      <c r="P14" s="6"/>
      <c r="Q14" s="6"/>
      <c r="R14"/>
    </row>
    <row r="15" spans="1:19" x14ac:dyDescent="0.25">
      <c r="A15"/>
      <c r="B15" s="11">
        <f>SUM(B13:B14)</f>
        <v>5000</v>
      </c>
      <c r="C15" s="6"/>
      <c r="D15" s="6"/>
      <c r="E15" s="6"/>
      <c r="F15" s="6"/>
      <c r="G15" s="5" t="s">
        <v>32</v>
      </c>
      <c r="H15" s="16">
        <f>SUM(H14)</f>
        <v>5000</v>
      </c>
      <c r="I15" s="23" t="s">
        <v>31</v>
      </c>
      <c r="J15" s="6"/>
      <c r="K15" s="6"/>
      <c r="L15" s="16">
        <f>SUM(L13)</f>
        <v>10000</v>
      </c>
      <c r="M15" s="6"/>
      <c r="N15" s="6"/>
      <c r="O15" s="6"/>
      <c r="P15" s="6"/>
      <c r="Q15" s="24"/>
      <c r="R15" s="97"/>
    </row>
    <row r="16" spans="1:19" ht="16.5" thickBot="1" x14ac:dyDescent="0.3">
      <c r="A16" s="1" t="s">
        <v>3</v>
      </c>
      <c r="B16" s="111">
        <v>-650</v>
      </c>
      <c r="C16" s="6"/>
      <c r="D16" s="6"/>
      <c r="E16" s="6"/>
      <c r="F16" s="6"/>
      <c r="G16" s="6"/>
      <c r="H16" s="7"/>
      <c r="I16" s="24"/>
      <c r="J16" s="6"/>
      <c r="K16" s="6"/>
      <c r="L16" s="18"/>
      <c r="M16" s="6"/>
      <c r="N16" s="6"/>
      <c r="O16" s="6"/>
      <c r="P16" s="112">
        <v>650</v>
      </c>
      <c r="Q16" s="99"/>
      <c r="R16" s="99"/>
      <c r="S16" s="3" t="s">
        <v>12</v>
      </c>
    </row>
    <row r="17" spans="1:19" x14ac:dyDescent="0.25">
      <c r="A17"/>
      <c r="B17" s="16">
        <f>SUM(B15:B16)</f>
        <v>4350</v>
      </c>
      <c r="C17" s="6"/>
      <c r="D17" s="6"/>
      <c r="E17" s="6"/>
      <c r="F17" s="6"/>
      <c r="G17" s="5" t="s">
        <v>32</v>
      </c>
      <c r="H17" s="16">
        <f>SUM(H15)</f>
        <v>5000</v>
      </c>
      <c r="I17" s="23" t="s">
        <v>31</v>
      </c>
      <c r="J17" s="6"/>
      <c r="K17" s="6"/>
      <c r="L17" s="16">
        <f>SUM(L15)</f>
        <v>10000</v>
      </c>
      <c r="M17" s="6"/>
      <c r="N17" s="6"/>
      <c r="O17" s="6" t="s">
        <v>36</v>
      </c>
      <c r="P17" s="11">
        <f>SUM(P16)</f>
        <v>650</v>
      </c>
      <c r="Q17" s="99"/>
      <c r="R17" s="99"/>
    </row>
    <row r="18" spans="1:19" ht="16.5" thickBot="1" x14ac:dyDescent="0.3">
      <c r="A18" s="1" t="s">
        <v>4</v>
      </c>
      <c r="B18" s="10">
        <v>-300</v>
      </c>
      <c r="C18" s="6"/>
      <c r="D18" s="6"/>
      <c r="E18" s="6"/>
      <c r="F18" s="12">
        <v>300</v>
      </c>
      <c r="G18" s="6"/>
      <c r="H18" s="26"/>
      <c r="I18" s="24"/>
      <c r="J18"/>
      <c r="K18" s="6"/>
      <c r="L18" s="18"/>
      <c r="M18" s="6"/>
      <c r="N18" s="6"/>
      <c r="O18" s="6"/>
      <c r="P18" s="6"/>
      <c r="Q18" s="24"/>
      <c r="R18" s="109"/>
    </row>
    <row r="19" spans="1:19" x14ac:dyDescent="0.25">
      <c r="A19"/>
      <c r="B19" s="16">
        <f>SUM(B17:B18)</f>
        <v>4050</v>
      </c>
      <c r="C19" s="6"/>
      <c r="D19" s="6"/>
      <c r="E19" s="5" t="s">
        <v>32</v>
      </c>
      <c r="F19" s="17">
        <f>SUM(F18)</f>
        <v>300</v>
      </c>
      <c r="G19" s="5" t="s">
        <v>32</v>
      </c>
      <c r="H19" s="16">
        <f>SUM(H17)</f>
        <v>5000</v>
      </c>
      <c r="I19" s="23" t="s">
        <v>31</v>
      </c>
      <c r="J19"/>
      <c r="K19" s="6"/>
      <c r="L19" s="16">
        <f>SUM(L17)</f>
        <v>10000</v>
      </c>
      <c r="M19" s="6"/>
      <c r="N19" s="6"/>
      <c r="O19" s="6" t="s">
        <v>36</v>
      </c>
      <c r="P19" s="11">
        <f>SUM(P17)</f>
        <v>650</v>
      </c>
    </row>
    <row r="20" spans="1:19" ht="16.5" thickBot="1" x14ac:dyDescent="0.3">
      <c r="A20" s="1" t="s">
        <v>5</v>
      </c>
      <c r="B20" s="25"/>
      <c r="C20" s="6"/>
      <c r="D20" s="6"/>
      <c r="E20" s="6"/>
      <c r="F20" s="7"/>
      <c r="G20" s="6"/>
      <c r="H20" s="18"/>
      <c r="I20" s="24"/>
      <c r="J20" s="9">
        <v>250</v>
      </c>
      <c r="K20" s="6"/>
      <c r="L20" s="18"/>
      <c r="M20" s="6"/>
      <c r="N20" s="6"/>
      <c r="O20" s="6"/>
      <c r="P20" s="110">
        <v>250</v>
      </c>
      <c r="S20" s="3" t="s">
        <v>14</v>
      </c>
    </row>
    <row r="21" spans="1:19" x14ac:dyDescent="0.25">
      <c r="A21"/>
      <c r="B21" s="16">
        <f>SUM(B19:B20)</f>
        <v>4050</v>
      </c>
      <c r="C21" s="6"/>
      <c r="D21" s="6"/>
      <c r="E21" s="5" t="s">
        <v>32</v>
      </c>
      <c r="F21" s="16">
        <f>SUM(F19)</f>
        <v>300</v>
      </c>
      <c r="G21" s="5" t="s">
        <v>32</v>
      </c>
      <c r="H21" s="16">
        <f>SUM(H19)</f>
        <v>5000</v>
      </c>
      <c r="I21" s="23" t="s">
        <v>31</v>
      </c>
      <c r="J21" s="16">
        <f>SUM(J20)</f>
        <v>250</v>
      </c>
      <c r="K21" s="6" t="s">
        <v>32</v>
      </c>
      <c r="L21" s="16">
        <f>SUM(L19)</f>
        <v>10000</v>
      </c>
      <c r="M21" s="6"/>
      <c r="N21" s="6"/>
      <c r="O21" s="6" t="s">
        <v>36</v>
      </c>
      <c r="P21" s="11">
        <f>SUM(P19:P20)</f>
        <v>900</v>
      </c>
      <c r="R21" s="99"/>
    </row>
    <row r="22" spans="1:19" ht="16.5" thickBot="1" x14ac:dyDescent="0.3">
      <c r="A22" s="1" t="s">
        <v>6</v>
      </c>
      <c r="B22" s="12">
        <v>4700</v>
      </c>
      <c r="C22" s="75"/>
      <c r="D22" s="27"/>
      <c r="E22"/>
      <c r="F22" s="18"/>
      <c r="G22" s="6"/>
      <c r="H22" s="18"/>
      <c r="I22" s="24"/>
      <c r="J22" s="18"/>
      <c r="K22" s="6"/>
      <c r="L22" s="18"/>
      <c r="M22" s="6"/>
      <c r="N22" s="10">
        <v>4700</v>
      </c>
      <c r="P22" s="76"/>
      <c r="Q22" s="6"/>
      <c r="R22" s="24"/>
      <c r="S22" s="3" t="s">
        <v>111</v>
      </c>
    </row>
    <row r="23" spans="1:19" x14ac:dyDescent="0.25">
      <c r="A23"/>
      <c r="B23" s="16">
        <f>SUM(B21:B22)</f>
        <v>8750</v>
      </c>
      <c r="C23" s="75"/>
      <c r="D23" s="27"/>
      <c r="E23" s="5" t="s">
        <v>32</v>
      </c>
      <c r="F23" s="16">
        <f>SUM(F21)</f>
        <v>300</v>
      </c>
      <c r="G23" s="5" t="s">
        <v>32</v>
      </c>
      <c r="H23" s="16">
        <f>SUM(H21)</f>
        <v>5000</v>
      </c>
      <c r="I23" s="23" t="s">
        <v>31</v>
      </c>
      <c r="J23" s="16">
        <f>SUM(J21)</f>
        <v>250</v>
      </c>
      <c r="K23" s="6" t="s">
        <v>32</v>
      </c>
      <c r="L23" s="16">
        <f>SUM(L21)</f>
        <v>10000</v>
      </c>
      <c r="M23" s="6" t="s">
        <v>32</v>
      </c>
      <c r="N23" s="11">
        <f>SUM(N22)</f>
        <v>4700</v>
      </c>
      <c r="O23" s="6" t="s">
        <v>36</v>
      </c>
      <c r="P23" s="11">
        <f>SUM(P21)</f>
        <v>900</v>
      </c>
      <c r="R23" s="99"/>
    </row>
    <row r="24" spans="1:19" ht="16.5" thickBot="1" x14ac:dyDescent="0.3">
      <c r="A24" s="1" t="s">
        <v>7</v>
      </c>
      <c r="B24" s="12">
        <v>-700</v>
      </c>
      <c r="C24" s="28"/>
      <c r="D24" s="28"/>
      <c r="E24" s="6"/>
      <c r="F24" s="18"/>
      <c r="G24" s="6"/>
      <c r="H24" s="18"/>
      <c r="I24" s="24"/>
      <c r="J24" s="25"/>
      <c r="K24" s="6"/>
      <c r="L24" s="18"/>
      <c r="M24" s="6"/>
      <c r="N24" s="76"/>
      <c r="O24" s="6"/>
      <c r="P24" s="18"/>
      <c r="Q24" s="6"/>
      <c r="R24" s="10">
        <v>700</v>
      </c>
      <c r="S24" s="3" t="s">
        <v>106</v>
      </c>
    </row>
    <row r="25" spans="1:19" x14ac:dyDescent="0.25">
      <c r="A25"/>
      <c r="B25" s="16">
        <f>SUM(B23:B24)</f>
        <v>8050</v>
      </c>
      <c r="C25" s="75"/>
      <c r="D25" s="27"/>
      <c r="E25" s="5" t="s">
        <v>32</v>
      </c>
      <c r="F25" s="16">
        <f>SUM(F23)</f>
        <v>300</v>
      </c>
      <c r="G25" s="5" t="s">
        <v>32</v>
      </c>
      <c r="H25" s="16">
        <f>SUM(H23)</f>
        <v>5000</v>
      </c>
      <c r="I25" s="23" t="s">
        <v>31</v>
      </c>
      <c r="J25" s="16">
        <f>SUM(J23)</f>
        <v>250</v>
      </c>
      <c r="K25" s="6" t="s">
        <v>32</v>
      </c>
      <c r="L25" s="16">
        <f>SUM(L23)</f>
        <v>10000</v>
      </c>
      <c r="M25" s="5" t="s">
        <v>32</v>
      </c>
      <c r="N25" s="11">
        <f>SUM(N23)</f>
        <v>4700</v>
      </c>
      <c r="O25" s="5" t="s">
        <v>36</v>
      </c>
      <c r="P25" s="11">
        <f>SUM(P23)</f>
        <v>900</v>
      </c>
      <c r="Q25" s="6" t="s">
        <v>36</v>
      </c>
      <c r="R25" s="11">
        <f>SUM(R24)</f>
        <v>700</v>
      </c>
    </row>
    <row r="26" spans="1:19" ht="16.5" thickBot="1" x14ac:dyDescent="0.3">
      <c r="A26" s="1" t="s">
        <v>8</v>
      </c>
      <c r="B26" s="113">
        <v>-2100</v>
      </c>
      <c r="C26" s="28"/>
      <c r="D26" s="28"/>
      <c r="E26" s="6"/>
      <c r="F26" s="18"/>
      <c r="G26" s="6"/>
      <c r="H26" s="18"/>
      <c r="I26" s="24"/>
      <c r="J26" s="18"/>
      <c r="K26" s="6"/>
      <c r="L26" s="18"/>
      <c r="M26" s="6"/>
      <c r="N26" s="18"/>
      <c r="O26" s="6"/>
      <c r="P26" s="111">
        <v>2100</v>
      </c>
      <c r="Q26" s="6"/>
      <c r="R26" s="76"/>
      <c r="S26" s="3" t="s">
        <v>110</v>
      </c>
    </row>
    <row r="27" spans="1:19" x14ac:dyDescent="0.25">
      <c r="A27"/>
      <c r="B27" s="16">
        <f>SUM(B25:B26)</f>
        <v>5950</v>
      </c>
      <c r="C27" s="75"/>
      <c r="D27" s="27"/>
      <c r="E27" s="5" t="s">
        <v>32</v>
      </c>
      <c r="F27" s="16">
        <f>SUM(F25)</f>
        <v>300</v>
      </c>
      <c r="G27" s="5" t="s">
        <v>32</v>
      </c>
      <c r="H27" s="16">
        <f>SUM(H25)</f>
        <v>5000</v>
      </c>
      <c r="I27" s="23" t="s">
        <v>31</v>
      </c>
      <c r="J27" s="16">
        <f>SUM(J25)</f>
        <v>250</v>
      </c>
      <c r="K27" s="6" t="s">
        <v>32</v>
      </c>
      <c r="L27" s="16">
        <f>SUM(L25)</f>
        <v>10000</v>
      </c>
      <c r="M27" s="5" t="s">
        <v>32</v>
      </c>
      <c r="N27" s="11">
        <f>SUM(N25)</f>
        <v>4700</v>
      </c>
      <c r="O27" s="5" t="s">
        <v>36</v>
      </c>
      <c r="P27" s="11">
        <f>SUM(P25:P26)</f>
        <v>3000</v>
      </c>
      <c r="Q27" s="5" t="s">
        <v>36</v>
      </c>
      <c r="R27" s="11">
        <f>SUM(R25)</f>
        <v>700</v>
      </c>
    </row>
    <row r="28" spans="1:19" ht="16.5" thickBot="1" x14ac:dyDescent="0.3">
      <c r="A28" s="1" t="s">
        <v>9</v>
      </c>
      <c r="B28" s="12">
        <v>-140</v>
      </c>
      <c r="C28" s="28"/>
      <c r="D28" s="28"/>
      <c r="E28" s="6"/>
      <c r="F28" s="18"/>
      <c r="G28" s="6"/>
      <c r="H28" s="18"/>
      <c r="I28" s="24"/>
      <c r="J28" s="18"/>
      <c r="K28" s="6"/>
      <c r="L28" s="25"/>
      <c r="M28" s="6"/>
      <c r="N28" s="18"/>
      <c r="O28" s="6"/>
      <c r="P28" s="10">
        <v>140</v>
      </c>
      <c r="R28" s="76"/>
      <c r="S28" s="3" t="s">
        <v>108</v>
      </c>
    </row>
    <row r="29" spans="1:19" x14ac:dyDescent="0.25">
      <c r="A29"/>
      <c r="B29" s="16">
        <f>SUM(B27:B28)</f>
        <v>5810</v>
      </c>
      <c r="C29" s="75"/>
      <c r="D29" s="27"/>
      <c r="E29" s="5" t="s">
        <v>32</v>
      </c>
      <c r="F29" s="16">
        <f>SUM(F27)</f>
        <v>300</v>
      </c>
      <c r="G29" s="5" t="s">
        <v>32</v>
      </c>
      <c r="H29" s="16">
        <f>SUM(H27)</f>
        <v>5000</v>
      </c>
      <c r="I29" s="23" t="s">
        <v>31</v>
      </c>
      <c r="J29" s="16">
        <f>SUM(J27)</f>
        <v>250</v>
      </c>
      <c r="K29" s="6" t="s">
        <v>32</v>
      </c>
      <c r="L29" s="16">
        <f>SUM(L27)</f>
        <v>10000</v>
      </c>
      <c r="M29" s="5" t="s">
        <v>32</v>
      </c>
      <c r="N29" s="11">
        <f>SUM(N27)</f>
        <v>4700</v>
      </c>
      <c r="O29" s="6" t="s">
        <v>36</v>
      </c>
      <c r="P29" s="14">
        <f>SUM(P27:P28)</f>
        <v>3140</v>
      </c>
      <c r="Q29" s="66" t="s">
        <v>36</v>
      </c>
      <c r="R29" s="14">
        <f>SUM(R27)</f>
        <v>700</v>
      </c>
    </row>
    <row r="30" spans="1:19" ht="16.5" thickBot="1" x14ac:dyDescent="0.3">
      <c r="A30" s="1" t="s">
        <v>41</v>
      </c>
      <c r="B30" s="25"/>
      <c r="C30" s="6"/>
      <c r="D30" s="111">
        <v>1750</v>
      </c>
      <c r="E30" s="6"/>
      <c r="F30" s="18"/>
      <c r="G30" s="6"/>
      <c r="H30" s="18"/>
      <c r="I30" s="24"/>
      <c r="J30" s="18"/>
      <c r="K30" s="6"/>
      <c r="L30" s="18"/>
      <c r="M30" s="6"/>
      <c r="N30" s="111">
        <v>1750</v>
      </c>
      <c r="O30" s="6"/>
      <c r="P30" s="76"/>
      <c r="Q30" s="6"/>
      <c r="R30" s="18"/>
      <c r="S30" s="3" t="s">
        <v>109</v>
      </c>
    </row>
    <row r="31" spans="1:19" x14ac:dyDescent="0.25">
      <c r="A31"/>
      <c r="B31" s="16">
        <f>SUM(B29:B30)</f>
        <v>5810</v>
      </c>
      <c r="C31" s="5" t="s">
        <v>32</v>
      </c>
      <c r="D31" s="16">
        <f>SUM(D30)</f>
        <v>1750</v>
      </c>
      <c r="E31" s="5" t="s">
        <v>32</v>
      </c>
      <c r="F31" s="16">
        <f>SUM(F29)</f>
        <v>300</v>
      </c>
      <c r="G31" s="5" t="s">
        <v>32</v>
      </c>
      <c r="H31" s="16">
        <f>SUM(H29)</f>
        <v>5000</v>
      </c>
      <c r="I31" s="23" t="s">
        <v>31</v>
      </c>
      <c r="J31" s="16">
        <f>SUM(J29)</f>
        <v>250</v>
      </c>
      <c r="K31" s="6" t="s">
        <v>32</v>
      </c>
      <c r="L31" s="16">
        <f>SUM(L29)</f>
        <v>10000</v>
      </c>
      <c r="M31" s="5" t="s">
        <v>32</v>
      </c>
      <c r="N31" s="11">
        <f>SUM(N29:N30)</f>
        <v>6450</v>
      </c>
      <c r="O31" s="5" t="s">
        <v>36</v>
      </c>
      <c r="P31" s="11">
        <f>SUM(P29:P30)</f>
        <v>3140</v>
      </c>
      <c r="Q31" s="6" t="s">
        <v>36</v>
      </c>
      <c r="R31" s="11">
        <f>SUM(R29)</f>
        <v>700</v>
      </c>
    </row>
    <row r="32" spans="1:19" ht="16.5" thickBot="1" x14ac:dyDescent="0.3">
      <c r="A32" s="1" t="s">
        <v>66</v>
      </c>
      <c r="B32" s="12">
        <v>120</v>
      </c>
      <c r="C32" s="20"/>
      <c r="D32" s="12">
        <v>-120</v>
      </c>
      <c r="E32" s="6"/>
      <c r="F32" s="6"/>
      <c r="G32" s="6"/>
      <c r="H32" s="6"/>
      <c r="I32" s="24"/>
      <c r="J32" s="6"/>
      <c r="K32" s="6"/>
      <c r="L32" s="6"/>
      <c r="M32" s="6"/>
      <c r="N32" s="6"/>
      <c r="O32" s="6"/>
      <c r="P32" s="6"/>
      <c r="Q32" s="6"/>
      <c r="R32" s="6"/>
    </row>
    <row r="33" spans="1:19" ht="16.5" thickBot="1" x14ac:dyDescent="0.3">
      <c r="A33"/>
      <c r="B33" s="8">
        <f>SUM(B31:B32)</f>
        <v>5930</v>
      </c>
      <c r="C33" s="6" t="s">
        <v>32</v>
      </c>
      <c r="D33" s="8">
        <f>SUM(D31:D32)</f>
        <v>1630</v>
      </c>
      <c r="E33" s="6" t="s">
        <v>32</v>
      </c>
      <c r="F33" s="8">
        <f>SUM(F31)</f>
        <v>300</v>
      </c>
      <c r="G33" s="6" t="s">
        <v>32</v>
      </c>
      <c r="H33" s="8">
        <f>SUM(H31)</f>
        <v>5000</v>
      </c>
      <c r="I33" s="6" t="s">
        <v>31</v>
      </c>
      <c r="J33" s="8">
        <f>SUM(J31)</f>
        <v>250</v>
      </c>
      <c r="K33" s="5" t="s">
        <v>32</v>
      </c>
      <c r="L33" s="8">
        <f>SUM(L31)</f>
        <v>10000</v>
      </c>
      <c r="M33" s="5" t="s">
        <v>32</v>
      </c>
      <c r="N33" s="8">
        <f>SUM(N31)</f>
        <v>6450</v>
      </c>
      <c r="O33" s="5" t="s">
        <v>36</v>
      </c>
      <c r="P33" s="8">
        <f>SUM(P31)</f>
        <v>3140</v>
      </c>
      <c r="Q33" s="6"/>
      <c r="R33" s="8">
        <f>SUM(R31)</f>
        <v>700</v>
      </c>
    </row>
    <row r="34" spans="1:19" ht="16.5" thickTop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1:19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spans="1:19" x14ac:dyDescent="0.25">
      <c r="A36"/>
      <c r="B36"/>
      <c r="C36"/>
      <c r="D36" s="212">
        <f>B33+D33+F33+H33</f>
        <v>12860</v>
      </c>
      <c r="E36" s="213"/>
      <c r="F36" s="213"/>
      <c r="G36"/>
      <c r="H36"/>
      <c r="I36"/>
      <c r="J36"/>
      <c r="K36"/>
      <c r="L36"/>
      <c r="M36" s="212">
        <f>J33+L33+N33-P33-R33</f>
        <v>12860</v>
      </c>
      <c r="N36" s="213"/>
      <c r="O36" s="213"/>
      <c r="P36" s="213"/>
      <c r="Q36"/>
      <c r="R36"/>
      <c r="S36"/>
    </row>
    <row r="37" spans="1:19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 x14ac:dyDescent="0.25">
      <c r="B38" s="3" t="s">
        <v>107</v>
      </c>
      <c r="S38"/>
    </row>
    <row r="39" spans="1:19" x14ac:dyDescent="0.25">
      <c r="B39" s="3" t="s">
        <v>112</v>
      </c>
      <c r="S39"/>
    </row>
    <row r="40" spans="1:19" x14ac:dyDescent="0.25">
      <c r="B40" s="3" t="s">
        <v>113</v>
      </c>
      <c r="S40"/>
    </row>
    <row r="41" spans="1:19" x14ac:dyDescent="0.25">
      <c r="B41" s="3" t="s">
        <v>166</v>
      </c>
      <c r="S41"/>
    </row>
    <row r="42" spans="1:19" x14ac:dyDescent="0.25">
      <c r="B42" s="3" t="s">
        <v>114</v>
      </c>
      <c r="S42"/>
    </row>
    <row r="43" spans="1:19" x14ac:dyDescent="0.25">
      <c r="B43" s="3" t="s">
        <v>158</v>
      </c>
      <c r="S43"/>
    </row>
    <row r="44" spans="1:19" x14ac:dyDescent="0.25">
      <c r="B44" s="3" t="s">
        <v>159</v>
      </c>
      <c r="S44"/>
    </row>
    <row r="45" spans="1:19" x14ac:dyDescent="0.25">
      <c r="B45" s="3" t="s">
        <v>160</v>
      </c>
      <c r="S45"/>
    </row>
    <row r="46" spans="1:19" x14ac:dyDescent="0.25">
      <c r="S46"/>
    </row>
    <row r="47" spans="1:19" x14ac:dyDescent="0.25">
      <c r="S47"/>
    </row>
    <row r="48" spans="1:19" x14ac:dyDescent="0.25">
      <c r="A48" s="3" t="s">
        <v>67</v>
      </c>
      <c r="B48" s="31" t="s">
        <v>43</v>
      </c>
      <c r="C48" s="30"/>
      <c r="D48" s="30"/>
      <c r="E48" s="30"/>
      <c r="F48" s="30"/>
      <c r="H48" s="122">
        <v>6450</v>
      </c>
      <c r="S48"/>
    </row>
    <row r="49" spans="1:19" x14ac:dyDescent="0.25">
      <c r="B49" s="31" t="s">
        <v>173</v>
      </c>
      <c r="C49" s="30"/>
      <c r="D49" s="30"/>
      <c r="E49" s="30"/>
      <c r="F49" s="30"/>
      <c r="G49" s="30"/>
      <c r="S49"/>
    </row>
    <row r="50" spans="1:19" x14ac:dyDescent="0.25">
      <c r="B50" s="31" t="s">
        <v>169</v>
      </c>
      <c r="D50" s="30"/>
      <c r="F50" s="129">
        <v>2100</v>
      </c>
      <c r="G50" s="30"/>
      <c r="S50"/>
    </row>
    <row r="51" spans="1:19" x14ac:dyDescent="0.25">
      <c r="B51" s="31" t="s">
        <v>170</v>
      </c>
      <c r="C51" s="30"/>
      <c r="D51" s="30"/>
      <c r="F51" s="120">
        <v>650</v>
      </c>
      <c r="G51" s="30"/>
      <c r="S51"/>
    </row>
    <row r="52" spans="1:19" ht="16.5" thickBot="1" x14ac:dyDescent="0.3">
      <c r="B52" s="31" t="s">
        <v>171</v>
      </c>
      <c r="C52" s="30"/>
      <c r="D52" s="30"/>
      <c r="F52" s="126">
        <v>250</v>
      </c>
      <c r="S52"/>
    </row>
    <row r="53" spans="1:19" ht="16.5" thickBot="1" x14ac:dyDescent="0.3">
      <c r="B53" s="31" t="s">
        <v>172</v>
      </c>
      <c r="C53" s="30"/>
      <c r="D53" s="30"/>
      <c r="F53" s="126">
        <v>140</v>
      </c>
      <c r="H53" s="121">
        <f>SUM(F50:F53)</f>
        <v>3140</v>
      </c>
      <c r="S53"/>
    </row>
    <row r="54" spans="1:19" ht="16.5" thickBot="1" x14ac:dyDescent="0.3">
      <c r="B54" s="31"/>
      <c r="C54" s="30" t="s">
        <v>44</v>
      </c>
      <c r="D54" s="30"/>
      <c r="E54" s="30"/>
      <c r="F54" s="30"/>
      <c r="H54" s="130">
        <f>H48-H53</f>
        <v>3310</v>
      </c>
      <c r="S54"/>
    </row>
    <row r="55" spans="1:19" ht="16.5" thickTop="1" x14ac:dyDescent="0.25">
      <c r="A55" s="20"/>
      <c r="B55" s="30"/>
      <c r="C55" s="30"/>
      <c r="D55" s="30"/>
      <c r="E55" s="30"/>
      <c r="S55"/>
    </row>
    <row r="56" spans="1:19" x14ac:dyDescent="0.25">
      <c r="A56"/>
      <c r="B56" s="114" t="s">
        <v>161</v>
      </c>
      <c r="C56" s="31"/>
      <c r="D56" s="30"/>
      <c r="E56" s="30"/>
      <c r="F56" s="30"/>
      <c r="G56" s="30"/>
      <c r="I56" s="6"/>
      <c r="J56"/>
      <c r="K56"/>
      <c r="L56"/>
      <c r="M56"/>
      <c r="N56"/>
      <c r="O56"/>
      <c r="P56"/>
      <c r="Q56"/>
      <c r="R56"/>
      <c r="S56"/>
    </row>
    <row r="57" spans="1:19" x14ac:dyDescent="0.25">
      <c r="A57"/>
      <c r="I57"/>
      <c r="J57"/>
      <c r="K57"/>
      <c r="L57"/>
      <c r="M57"/>
      <c r="N57"/>
      <c r="O57"/>
      <c r="P57"/>
      <c r="Q57"/>
      <c r="R57"/>
      <c r="S57"/>
    </row>
  </sheetData>
  <mergeCells count="5">
    <mergeCell ref="D36:F36"/>
    <mergeCell ref="M36:P36"/>
    <mergeCell ref="B8:R8"/>
    <mergeCell ref="L9:R9"/>
    <mergeCell ref="M10:R10"/>
  </mergeCells>
  <phoneticPr fontId="18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topLeftCell="A58" zoomScaleNormal="100" workbookViewId="0">
      <selection activeCell="K11" sqref="K11"/>
    </sheetView>
  </sheetViews>
  <sheetFormatPr defaultRowHeight="15" x14ac:dyDescent="0.25"/>
  <cols>
    <col min="1" max="1" width="5.28515625" customWidth="1"/>
    <col min="4" max="4" width="12.28515625" customWidth="1"/>
    <col min="8" max="8" width="11.7109375" customWidth="1"/>
  </cols>
  <sheetData>
    <row r="1" spans="1:12" x14ac:dyDescent="0.25">
      <c r="A1" s="185" t="s">
        <v>83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7"/>
    </row>
    <row r="2" spans="1:12" x14ac:dyDescent="0.25">
      <c r="A2" s="188" t="s">
        <v>84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1:12" x14ac:dyDescent="0.25">
      <c r="A3" s="188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90"/>
    </row>
    <row r="4" spans="1:12" x14ac:dyDescent="0.25">
      <c r="A4" s="191" t="s">
        <v>1</v>
      </c>
      <c r="B4" s="189" t="s">
        <v>85</v>
      </c>
      <c r="C4" s="189"/>
      <c r="D4" s="189"/>
      <c r="E4" s="189"/>
      <c r="F4" s="189"/>
      <c r="G4" s="189"/>
      <c r="H4" s="189"/>
      <c r="I4" s="189"/>
      <c r="J4" s="189"/>
      <c r="K4" s="189"/>
      <c r="L4" s="190"/>
    </row>
    <row r="5" spans="1:12" x14ac:dyDescent="0.25">
      <c r="A5" s="191" t="s">
        <v>2</v>
      </c>
      <c r="B5" s="189" t="s">
        <v>86</v>
      </c>
      <c r="C5" s="189"/>
      <c r="D5" s="189"/>
      <c r="E5" s="189"/>
      <c r="F5" s="189"/>
      <c r="G5" s="189"/>
      <c r="H5" s="189"/>
      <c r="I5" s="189"/>
      <c r="J5" s="189"/>
      <c r="K5" s="189"/>
      <c r="L5" s="190"/>
    </row>
    <row r="6" spans="1:12" x14ac:dyDescent="0.25">
      <c r="A6" s="191" t="s">
        <v>3</v>
      </c>
      <c r="B6" s="189" t="s">
        <v>87</v>
      </c>
      <c r="C6" s="189"/>
      <c r="D6" s="189"/>
      <c r="E6" s="189"/>
      <c r="F6" s="189"/>
      <c r="G6" s="189"/>
      <c r="H6" s="189"/>
      <c r="I6" s="189"/>
      <c r="J6" s="189"/>
      <c r="K6" s="189"/>
      <c r="L6" s="190"/>
    </row>
    <row r="7" spans="1:12" x14ac:dyDescent="0.25">
      <c r="A7" s="191" t="s">
        <v>4</v>
      </c>
      <c r="B7" s="189" t="s">
        <v>88</v>
      </c>
      <c r="C7" s="189"/>
      <c r="D7" s="189"/>
      <c r="E7" s="189"/>
      <c r="F7" s="189"/>
      <c r="G7" s="189"/>
      <c r="H7" s="189"/>
      <c r="I7" s="189"/>
      <c r="J7" s="189"/>
      <c r="K7" s="189"/>
      <c r="L7" s="190"/>
    </row>
    <row r="8" spans="1:12" x14ac:dyDescent="0.25">
      <c r="A8" s="191" t="s">
        <v>5</v>
      </c>
      <c r="B8" s="189" t="s">
        <v>89</v>
      </c>
      <c r="C8" s="189"/>
      <c r="D8" s="189"/>
      <c r="E8" s="189"/>
      <c r="F8" s="189"/>
      <c r="G8" s="189"/>
      <c r="H8" s="189"/>
      <c r="I8" s="189"/>
      <c r="J8" s="189"/>
      <c r="K8" s="189"/>
      <c r="L8" s="190"/>
    </row>
    <row r="9" spans="1:12" x14ac:dyDescent="0.25">
      <c r="A9" s="191" t="s">
        <v>6</v>
      </c>
      <c r="B9" s="189" t="s">
        <v>90</v>
      </c>
      <c r="C9" s="189"/>
      <c r="D9" s="189"/>
      <c r="E9" s="189"/>
      <c r="F9" s="189"/>
      <c r="G9" s="189"/>
      <c r="H9" s="189"/>
      <c r="I9" s="189"/>
      <c r="J9" s="189"/>
      <c r="K9" s="189"/>
      <c r="L9" s="190"/>
    </row>
    <row r="10" spans="1:12" x14ac:dyDescent="0.25">
      <c r="A10" s="188"/>
      <c r="B10" s="189" t="s">
        <v>91</v>
      </c>
      <c r="C10" s="189"/>
      <c r="D10" s="189"/>
      <c r="E10" s="189"/>
      <c r="F10" s="189"/>
      <c r="G10" s="189"/>
      <c r="H10" s="189"/>
      <c r="I10" s="189"/>
      <c r="J10" s="189"/>
      <c r="K10" s="189"/>
      <c r="L10" s="190"/>
    </row>
    <row r="11" spans="1:12" x14ac:dyDescent="0.25">
      <c r="A11" s="191" t="s">
        <v>7</v>
      </c>
      <c r="B11" s="189" t="s">
        <v>92</v>
      </c>
      <c r="C11" s="189"/>
      <c r="D11" s="189"/>
      <c r="E11" s="189"/>
      <c r="F11" s="189"/>
      <c r="G11" s="189"/>
      <c r="H11" s="189"/>
      <c r="I11" s="189"/>
      <c r="J11" s="189"/>
      <c r="K11" s="189"/>
      <c r="L11" s="190"/>
    </row>
    <row r="12" spans="1:12" x14ac:dyDescent="0.25">
      <c r="A12" s="191" t="s">
        <v>8</v>
      </c>
      <c r="B12" s="189" t="s">
        <v>93</v>
      </c>
      <c r="C12" s="189"/>
      <c r="D12" s="189"/>
      <c r="E12" s="189"/>
      <c r="F12" s="189"/>
      <c r="G12" s="189"/>
      <c r="H12" s="189"/>
      <c r="I12" s="189"/>
      <c r="J12" s="189"/>
      <c r="K12" s="189"/>
      <c r="L12" s="190"/>
    </row>
    <row r="13" spans="1:12" x14ac:dyDescent="0.25">
      <c r="A13" s="191" t="s">
        <v>9</v>
      </c>
      <c r="B13" s="189" t="s">
        <v>94</v>
      </c>
      <c r="C13" s="189"/>
      <c r="D13" s="189"/>
      <c r="E13" s="189"/>
      <c r="F13" s="189"/>
      <c r="G13" s="189"/>
      <c r="H13" s="189"/>
      <c r="I13" s="189"/>
      <c r="J13" s="189"/>
      <c r="K13" s="189"/>
      <c r="L13" s="190"/>
    </row>
    <row r="14" spans="1:12" x14ac:dyDescent="0.25">
      <c r="A14" s="191" t="s">
        <v>10</v>
      </c>
      <c r="B14" s="189" t="s">
        <v>95</v>
      </c>
      <c r="C14" s="189"/>
      <c r="D14" s="189"/>
      <c r="E14" s="189"/>
      <c r="F14" s="189"/>
      <c r="G14" s="189"/>
      <c r="H14" s="189"/>
      <c r="I14" s="189"/>
      <c r="J14" s="189"/>
      <c r="K14" s="189"/>
      <c r="L14" s="190"/>
    </row>
    <row r="15" spans="1:12" x14ac:dyDescent="0.25">
      <c r="A15" s="188"/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90"/>
    </row>
    <row r="16" spans="1:12" x14ac:dyDescent="0.25">
      <c r="A16" s="192" t="s">
        <v>11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90"/>
    </row>
    <row r="17" spans="1:18" x14ac:dyDescent="0.25">
      <c r="A17" s="188" t="s">
        <v>12</v>
      </c>
      <c r="B17" s="189" t="s">
        <v>13</v>
      </c>
      <c r="C17" s="189"/>
      <c r="D17" s="189"/>
      <c r="E17" s="189"/>
      <c r="F17" s="189"/>
      <c r="G17" s="189"/>
      <c r="H17" s="189"/>
      <c r="I17" s="189"/>
      <c r="J17" s="189"/>
      <c r="K17" s="189"/>
      <c r="L17" s="190"/>
    </row>
    <row r="18" spans="1:18" x14ac:dyDescent="0.25">
      <c r="A18" s="188"/>
      <c r="B18" s="189" t="s">
        <v>96</v>
      </c>
      <c r="C18" s="189"/>
      <c r="D18" s="189"/>
      <c r="E18" s="189"/>
      <c r="F18" s="189"/>
      <c r="G18" s="189"/>
      <c r="H18" s="189"/>
      <c r="I18" s="189"/>
      <c r="J18" s="189"/>
      <c r="K18" s="189"/>
      <c r="L18" s="190"/>
    </row>
    <row r="19" spans="1:18" x14ac:dyDescent="0.25">
      <c r="A19" s="188"/>
      <c r="B19" s="189" t="s">
        <v>97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90"/>
    </row>
    <row r="20" spans="1:18" x14ac:dyDescent="0.25">
      <c r="A20" s="188"/>
      <c r="B20" s="189" t="s">
        <v>98</v>
      </c>
      <c r="C20" s="189"/>
      <c r="D20" s="189"/>
      <c r="E20" s="189"/>
      <c r="F20" s="189"/>
      <c r="G20" s="189"/>
      <c r="H20" s="189"/>
      <c r="I20" s="189"/>
      <c r="J20" s="189"/>
      <c r="K20" s="189"/>
      <c r="L20" s="190"/>
    </row>
    <row r="21" spans="1:18" x14ac:dyDescent="0.25">
      <c r="A21" s="188" t="s">
        <v>14</v>
      </c>
      <c r="B21" s="189" t="s">
        <v>28</v>
      </c>
      <c r="C21" s="189"/>
      <c r="D21" s="189"/>
      <c r="E21" s="189"/>
      <c r="F21" s="189"/>
      <c r="G21" s="189"/>
      <c r="H21" s="189"/>
      <c r="I21" s="189"/>
      <c r="J21" s="189"/>
      <c r="K21" s="189"/>
      <c r="L21" s="190"/>
    </row>
    <row r="22" spans="1:18" ht="15.75" x14ac:dyDescent="0.25">
      <c r="A22" s="181" t="s">
        <v>26</v>
      </c>
      <c r="B22" s="189"/>
      <c r="C22" s="189"/>
      <c r="D22" s="189"/>
      <c r="E22" s="189"/>
      <c r="F22" s="189"/>
      <c r="G22" s="189"/>
      <c r="H22" s="189"/>
      <c r="I22" s="189"/>
      <c r="J22" s="189"/>
      <c r="K22" s="189"/>
      <c r="L22" s="190"/>
    </row>
    <row r="23" spans="1:18" x14ac:dyDescent="0.25">
      <c r="A23" s="193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5"/>
    </row>
    <row r="26" spans="1:18" x14ac:dyDescent="0.25">
      <c r="A26" t="s">
        <v>12</v>
      </c>
      <c r="B26" s="205" t="s">
        <v>99</v>
      </c>
      <c r="C26" s="205"/>
      <c r="D26" s="205"/>
      <c r="E26" s="205"/>
      <c r="F26" s="205"/>
      <c r="G26" s="205"/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5"/>
    </row>
    <row r="27" spans="1:18" ht="15.75" x14ac:dyDescent="0.25">
      <c r="B27" s="30"/>
      <c r="C27" s="31"/>
      <c r="D27" s="30"/>
      <c r="E27" s="30"/>
      <c r="F27" s="30"/>
      <c r="G27" s="30"/>
      <c r="H27" s="30"/>
      <c r="I27" s="30"/>
      <c r="J27" s="30"/>
      <c r="K27" s="30"/>
      <c r="L27" s="214" t="s">
        <v>105</v>
      </c>
      <c r="M27" s="214"/>
      <c r="N27" s="214"/>
      <c r="O27" s="214"/>
      <c r="P27" s="214"/>
      <c r="Q27" s="214"/>
      <c r="R27" s="214"/>
    </row>
    <row r="28" spans="1:18" ht="15.75" x14ac:dyDescent="0.25">
      <c r="B28" s="30"/>
      <c r="C28" s="31"/>
      <c r="D28" s="30" t="s">
        <v>30</v>
      </c>
      <c r="E28" s="30"/>
      <c r="F28" s="30"/>
      <c r="G28" s="30"/>
      <c r="H28" s="30"/>
      <c r="I28" s="30"/>
      <c r="J28" s="30" t="s">
        <v>30</v>
      </c>
      <c r="K28" s="30"/>
      <c r="L28" s="30" t="s">
        <v>101</v>
      </c>
      <c r="M28" s="30"/>
      <c r="N28" s="209" t="s">
        <v>104</v>
      </c>
      <c r="O28" s="209"/>
      <c r="P28" s="209"/>
      <c r="Q28" s="209"/>
      <c r="R28" s="209"/>
    </row>
    <row r="29" spans="1:18" ht="15.75" x14ac:dyDescent="0.25">
      <c r="B29" s="32" t="s">
        <v>29</v>
      </c>
      <c r="C29" s="33" t="s">
        <v>32</v>
      </c>
      <c r="D29" s="33" t="s">
        <v>33</v>
      </c>
      <c r="E29" s="33" t="s">
        <v>32</v>
      </c>
      <c r="F29" s="33" t="s">
        <v>34</v>
      </c>
      <c r="G29" s="33" t="s">
        <v>32</v>
      </c>
      <c r="H29" s="33" t="s">
        <v>35</v>
      </c>
      <c r="I29" s="33" t="s">
        <v>31</v>
      </c>
      <c r="J29" s="33" t="s">
        <v>40</v>
      </c>
      <c r="K29" s="33" t="s">
        <v>32</v>
      </c>
      <c r="L29" s="32" t="s">
        <v>102</v>
      </c>
      <c r="M29" s="33" t="s">
        <v>32</v>
      </c>
      <c r="N29" s="32" t="s">
        <v>37</v>
      </c>
      <c r="O29" s="33" t="s">
        <v>36</v>
      </c>
      <c r="P29" s="32" t="s">
        <v>38</v>
      </c>
      <c r="Q29" s="62" t="s">
        <v>36</v>
      </c>
      <c r="R29" s="62" t="s">
        <v>103</v>
      </c>
    </row>
    <row r="30" spans="1:18" ht="15.75" thickBot="1" x14ac:dyDescent="0.3">
      <c r="A30" s="1" t="s">
        <v>15</v>
      </c>
      <c r="B30" s="9" t="s">
        <v>39</v>
      </c>
      <c r="C30" s="6"/>
      <c r="D30" s="6"/>
      <c r="E30" s="6"/>
      <c r="F30" s="6"/>
      <c r="G30" s="6"/>
      <c r="H30" s="6"/>
      <c r="I30" s="6"/>
      <c r="J30" s="6"/>
      <c r="K30" s="6"/>
      <c r="L30" s="10" t="s">
        <v>39</v>
      </c>
      <c r="M30" s="6"/>
      <c r="N30" s="6"/>
      <c r="O30" s="6"/>
      <c r="P30" s="6"/>
      <c r="Q30" s="6"/>
      <c r="R30" s="6"/>
    </row>
    <row r="31" spans="1:18" x14ac:dyDescent="0.25">
      <c r="B31" s="11" t="s">
        <v>39</v>
      </c>
      <c r="C31" s="6"/>
      <c r="D31" s="6"/>
      <c r="E31" s="6"/>
      <c r="F31" s="6"/>
      <c r="G31" s="6"/>
      <c r="H31" s="6"/>
      <c r="I31" s="23" t="s">
        <v>31</v>
      </c>
      <c r="J31" s="6"/>
      <c r="K31" s="6"/>
      <c r="L31" s="17" t="s">
        <v>42</v>
      </c>
      <c r="M31" s="6"/>
      <c r="N31" s="6"/>
      <c r="O31" s="6"/>
      <c r="P31" s="6"/>
      <c r="Q31" s="6"/>
      <c r="R31" s="6"/>
    </row>
    <row r="32" spans="1:18" ht="15.75" thickBot="1" x14ac:dyDescent="0.3">
      <c r="A32" s="1" t="s">
        <v>16</v>
      </c>
      <c r="B32" s="12" t="s">
        <v>42</v>
      </c>
      <c r="C32" s="6"/>
      <c r="D32" s="6"/>
      <c r="E32" s="6"/>
      <c r="F32" s="6"/>
      <c r="G32" s="6"/>
      <c r="H32" s="6"/>
      <c r="I32" s="24"/>
      <c r="J32" s="13"/>
      <c r="K32" s="6"/>
      <c r="L32" s="18"/>
      <c r="M32" s="6"/>
      <c r="N32" s="6"/>
      <c r="O32" s="6"/>
      <c r="P32" s="10" t="s">
        <v>39</v>
      </c>
    </row>
    <row r="33" spans="1:18" x14ac:dyDescent="0.25">
      <c r="B33" s="11" t="s">
        <v>39</v>
      </c>
      <c r="C33" s="6"/>
      <c r="D33" s="6"/>
      <c r="E33" s="6"/>
      <c r="F33" s="6"/>
      <c r="G33" s="6"/>
      <c r="H33" s="6"/>
      <c r="I33" s="23" t="s">
        <v>31</v>
      </c>
      <c r="J33" s="6"/>
      <c r="K33" s="6"/>
      <c r="L33" s="16" t="s">
        <v>42</v>
      </c>
      <c r="M33" s="6"/>
      <c r="N33" s="6"/>
      <c r="O33" s="6" t="s">
        <v>36</v>
      </c>
      <c r="P33" s="11" t="s">
        <v>42</v>
      </c>
      <c r="R33" s="97"/>
    </row>
    <row r="34" spans="1:18" ht="15.75" thickBot="1" x14ac:dyDescent="0.3">
      <c r="A34" s="1" t="s">
        <v>3</v>
      </c>
      <c r="B34" s="12" t="s">
        <v>39</v>
      </c>
      <c r="C34" s="6"/>
      <c r="D34" s="6"/>
      <c r="E34" s="6"/>
      <c r="F34" s="6"/>
      <c r="G34" s="6"/>
      <c r="H34" s="15" t="s">
        <v>39</v>
      </c>
      <c r="I34" s="24"/>
      <c r="J34" s="6"/>
      <c r="K34" s="6"/>
      <c r="L34" s="18"/>
      <c r="M34" s="6"/>
      <c r="N34" s="6"/>
      <c r="O34" s="6"/>
      <c r="P34" s="18"/>
      <c r="Q34" s="6"/>
      <c r="R34" s="24"/>
    </row>
    <row r="35" spans="1:18" x14ac:dyDescent="0.25">
      <c r="B35" s="16" t="s">
        <v>42</v>
      </c>
      <c r="C35" s="6"/>
      <c r="D35" s="6"/>
      <c r="E35" s="6"/>
      <c r="F35" s="6"/>
      <c r="G35" s="5" t="s">
        <v>32</v>
      </c>
      <c r="H35" s="16" t="s">
        <v>42</v>
      </c>
      <c r="I35" s="23" t="s">
        <v>31</v>
      </c>
      <c r="J35" s="6"/>
      <c r="K35" s="6"/>
      <c r="L35" s="16" t="s">
        <v>42</v>
      </c>
      <c r="M35" s="6"/>
      <c r="N35" s="6"/>
      <c r="O35" s="6" t="s">
        <v>36</v>
      </c>
      <c r="P35" s="11" t="s">
        <v>39</v>
      </c>
    </row>
    <row r="36" spans="1:18" ht="15.75" thickBot="1" x14ac:dyDescent="0.3">
      <c r="A36" s="1" t="s">
        <v>4</v>
      </c>
      <c r="B36" s="21"/>
      <c r="C36" s="6"/>
      <c r="D36" s="6"/>
      <c r="E36" s="6"/>
      <c r="F36" s="6"/>
      <c r="G36" s="6"/>
      <c r="H36" s="18"/>
      <c r="I36" s="24"/>
      <c r="J36" s="15" t="s">
        <v>39</v>
      </c>
      <c r="K36" s="6"/>
      <c r="L36" s="18"/>
      <c r="M36" s="6"/>
      <c r="N36" s="6"/>
      <c r="O36" s="6"/>
      <c r="P36" s="10" t="s">
        <v>39</v>
      </c>
    </row>
    <row r="37" spans="1:18" x14ac:dyDescent="0.25">
      <c r="B37" s="16" t="str">
        <f>B35</f>
        <v>?</v>
      </c>
      <c r="C37" s="6"/>
      <c r="D37" s="6"/>
      <c r="E37" s="6"/>
      <c r="F37" s="6"/>
      <c r="G37" s="5" t="s">
        <v>32</v>
      </c>
      <c r="H37" s="16" t="s">
        <v>42</v>
      </c>
      <c r="I37" s="23" t="s">
        <v>31</v>
      </c>
      <c r="J37" s="16" t="s">
        <v>42</v>
      </c>
      <c r="K37" s="6" t="s">
        <v>32</v>
      </c>
      <c r="L37" s="16" t="s">
        <v>42</v>
      </c>
      <c r="M37" s="6"/>
      <c r="N37" s="6"/>
      <c r="O37" s="6" t="s">
        <v>36</v>
      </c>
      <c r="P37" s="14" t="s">
        <v>42</v>
      </c>
      <c r="R37" s="97"/>
    </row>
    <row r="38" spans="1:18" ht="15.75" thickBot="1" x14ac:dyDescent="0.3">
      <c r="A38" s="1" t="s">
        <v>5</v>
      </c>
      <c r="B38" s="12" t="s">
        <v>39</v>
      </c>
      <c r="C38" s="6"/>
      <c r="D38" s="6"/>
      <c r="E38" s="6"/>
      <c r="F38" s="12" t="s">
        <v>39</v>
      </c>
      <c r="G38" s="6"/>
      <c r="H38" s="18"/>
      <c r="I38" s="24"/>
      <c r="J38" s="18"/>
      <c r="K38" s="6"/>
      <c r="L38" s="18"/>
      <c r="M38" s="6"/>
      <c r="N38" s="6"/>
      <c r="O38" s="6"/>
      <c r="P38" s="18"/>
      <c r="Q38" s="6"/>
      <c r="R38" s="24"/>
    </row>
    <row r="39" spans="1:18" x14ac:dyDescent="0.25">
      <c r="B39" s="17" t="s">
        <v>42</v>
      </c>
      <c r="C39" s="6"/>
      <c r="D39" s="6"/>
      <c r="E39" s="5" t="s">
        <v>32</v>
      </c>
      <c r="F39" s="17" t="s">
        <v>42</v>
      </c>
      <c r="G39" s="5" t="s">
        <v>32</v>
      </c>
      <c r="H39" s="16" t="s">
        <v>42</v>
      </c>
      <c r="I39" s="23" t="s">
        <v>31</v>
      </c>
      <c r="J39" s="16" t="s">
        <v>42</v>
      </c>
      <c r="K39" s="6" t="s">
        <v>32</v>
      </c>
      <c r="L39" s="16" t="s">
        <v>42</v>
      </c>
      <c r="M39" s="6"/>
      <c r="N39" s="6"/>
      <c r="O39" s="6" t="s">
        <v>36</v>
      </c>
      <c r="P39" s="11" t="s">
        <v>42</v>
      </c>
      <c r="R39" s="97"/>
    </row>
    <row r="40" spans="1:18" ht="15.75" thickBot="1" x14ac:dyDescent="0.3">
      <c r="A40" s="1" t="s">
        <v>6</v>
      </c>
      <c r="B40" s="12" t="s">
        <v>39</v>
      </c>
      <c r="C40" s="5"/>
      <c r="D40" s="12" t="s">
        <v>39</v>
      </c>
      <c r="F40" s="18"/>
      <c r="G40" s="6"/>
      <c r="H40" s="18"/>
      <c r="I40" s="24"/>
      <c r="J40" s="18"/>
      <c r="K40" s="6"/>
      <c r="L40" s="18"/>
      <c r="M40" s="6"/>
      <c r="N40" s="10" t="s">
        <v>39</v>
      </c>
      <c r="P40" s="7"/>
      <c r="Q40" s="6"/>
      <c r="R40" s="24"/>
    </row>
    <row r="41" spans="1:18" x14ac:dyDescent="0.25">
      <c r="B41" s="17" t="s">
        <v>42</v>
      </c>
      <c r="C41" s="5" t="s">
        <v>32</v>
      </c>
      <c r="D41" s="17" t="s">
        <v>42</v>
      </c>
      <c r="E41" s="5" t="s">
        <v>32</v>
      </c>
      <c r="F41" s="16" t="s">
        <v>42</v>
      </c>
      <c r="G41" s="5" t="s">
        <v>32</v>
      </c>
      <c r="H41" s="16" t="s">
        <v>42</v>
      </c>
      <c r="I41" s="23" t="s">
        <v>31</v>
      </c>
      <c r="J41" s="16" t="s">
        <v>42</v>
      </c>
      <c r="K41" s="6" t="s">
        <v>32</v>
      </c>
      <c r="L41" s="16" t="s">
        <v>42</v>
      </c>
      <c r="M41" s="6" t="s">
        <v>32</v>
      </c>
      <c r="N41" s="11" t="s">
        <v>42</v>
      </c>
      <c r="O41" s="6" t="s">
        <v>36</v>
      </c>
      <c r="P41" s="11" t="s">
        <v>42</v>
      </c>
      <c r="R41" s="97"/>
    </row>
    <row r="42" spans="1:18" ht="15.75" thickBot="1" x14ac:dyDescent="0.3">
      <c r="A42" s="1" t="s">
        <v>7</v>
      </c>
      <c r="B42" s="12" t="s">
        <v>39</v>
      </c>
      <c r="C42" s="6"/>
      <c r="D42" s="18"/>
      <c r="E42" s="6"/>
      <c r="F42" s="18"/>
      <c r="G42" s="6"/>
      <c r="H42" s="18"/>
      <c r="I42" s="24"/>
      <c r="J42" s="25"/>
      <c r="K42" s="6"/>
      <c r="L42" s="18"/>
      <c r="N42" s="7"/>
      <c r="O42" s="6"/>
      <c r="P42" s="26"/>
      <c r="Q42" s="6"/>
      <c r="R42" s="10" t="s">
        <v>39</v>
      </c>
    </row>
    <row r="43" spans="1:18" ht="15.75" thickBot="1" x14ac:dyDescent="0.3">
      <c r="B43" s="16" t="s">
        <v>42</v>
      </c>
      <c r="C43" s="5" t="s">
        <v>32</v>
      </c>
      <c r="D43" s="16" t="s">
        <v>42</v>
      </c>
      <c r="E43" s="5" t="s">
        <v>32</v>
      </c>
      <c r="F43" s="16" t="s">
        <v>42</v>
      </c>
      <c r="G43" s="5" t="s">
        <v>32</v>
      </c>
      <c r="H43" s="16" t="s">
        <v>42</v>
      </c>
      <c r="I43" s="23" t="s">
        <v>31</v>
      </c>
      <c r="J43" s="16" t="s">
        <v>42</v>
      </c>
      <c r="K43" s="6" t="s">
        <v>32</v>
      </c>
      <c r="L43" s="16" t="s">
        <v>42</v>
      </c>
      <c r="M43" s="6" t="s">
        <v>32</v>
      </c>
      <c r="N43" s="98" t="s">
        <v>42</v>
      </c>
      <c r="O43" s="6" t="s">
        <v>36</v>
      </c>
      <c r="P43" s="11" t="s">
        <v>42</v>
      </c>
      <c r="Q43" s="5" t="s">
        <v>36</v>
      </c>
      <c r="R43" s="11" t="s">
        <v>42</v>
      </c>
    </row>
    <row r="44" spans="1:18" ht="15.75" thickBot="1" x14ac:dyDescent="0.3">
      <c r="A44" s="1" t="s">
        <v>8</v>
      </c>
      <c r="B44" s="12" t="s">
        <v>39</v>
      </c>
      <c r="C44" s="6"/>
      <c r="D44" s="18"/>
      <c r="E44" s="6"/>
      <c r="F44" s="18"/>
      <c r="G44" s="6"/>
      <c r="H44" s="18"/>
      <c r="I44" s="24"/>
      <c r="J44" s="12" t="s">
        <v>39</v>
      </c>
      <c r="K44" s="6"/>
      <c r="L44" s="18"/>
      <c r="M44" s="6"/>
      <c r="N44" s="26"/>
      <c r="O44" s="6"/>
      <c r="P44" s="18"/>
      <c r="Q44" s="6"/>
      <c r="R44" s="18"/>
    </row>
    <row r="45" spans="1:18" x14ac:dyDescent="0.25">
      <c r="B45" s="16" t="s">
        <v>42</v>
      </c>
      <c r="C45" s="5" t="s">
        <v>32</v>
      </c>
      <c r="D45" s="16" t="s">
        <v>42</v>
      </c>
      <c r="E45" s="5" t="s">
        <v>32</v>
      </c>
      <c r="F45" s="16" t="s">
        <v>42</v>
      </c>
      <c r="G45" s="5" t="s">
        <v>32</v>
      </c>
      <c r="H45" s="16" t="s">
        <v>42</v>
      </c>
      <c r="I45" s="23" t="s">
        <v>31</v>
      </c>
      <c r="J45" s="16" t="s">
        <v>42</v>
      </c>
      <c r="K45" s="6" t="s">
        <v>32</v>
      </c>
      <c r="L45" s="16" t="s">
        <v>42</v>
      </c>
      <c r="M45" s="5" t="s">
        <v>32</v>
      </c>
      <c r="N45" s="11" t="s">
        <v>42</v>
      </c>
      <c r="O45" s="6" t="s">
        <v>36</v>
      </c>
      <c r="P45" s="11" t="s">
        <v>42</v>
      </c>
      <c r="Q45" s="6" t="s">
        <v>36</v>
      </c>
      <c r="R45" s="11" t="s">
        <v>42</v>
      </c>
    </row>
    <row r="46" spans="1:18" ht="15.75" thickBot="1" x14ac:dyDescent="0.3">
      <c r="A46" s="1" t="s">
        <v>9</v>
      </c>
      <c r="B46" s="12" t="s">
        <v>39</v>
      </c>
      <c r="C46" s="6"/>
      <c r="D46" s="18"/>
      <c r="E46" s="6"/>
      <c r="F46" s="18"/>
      <c r="G46" s="6"/>
      <c r="H46" s="18"/>
      <c r="I46" s="24"/>
      <c r="J46" s="18"/>
      <c r="K46" s="6"/>
      <c r="L46" s="22"/>
      <c r="M46" s="6"/>
      <c r="N46" s="18"/>
      <c r="O46" s="6"/>
      <c r="P46" s="10" t="s">
        <v>39</v>
      </c>
    </row>
    <row r="47" spans="1:18" x14ac:dyDescent="0.25">
      <c r="B47" s="16" t="s">
        <v>42</v>
      </c>
      <c r="C47" s="5" t="s">
        <v>32</v>
      </c>
      <c r="D47" s="16" t="s">
        <v>42</v>
      </c>
      <c r="E47" s="5" t="s">
        <v>32</v>
      </c>
      <c r="F47" s="16" t="s">
        <v>42</v>
      </c>
      <c r="G47" s="5" t="s">
        <v>32</v>
      </c>
      <c r="H47" s="16" t="s">
        <v>42</v>
      </c>
      <c r="I47" s="23" t="s">
        <v>31</v>
      </c>
      <c r="J47" s="16" t="s">
        <v>42</v>
      </c>
      <c r="K47" s="6" t="s">
        <v>32</v>
      </c>
      <c r="L47" s="16" t="s">
        <v>42</v>
      </c>
      <c r="M47" s="5" t="s">
        <v>32</v>
      </c>
      <c r="N47" s="11" t="s">
        <v>42</v>
      </c>
      <c r="O47" s="6" t="s">
        <v>36</v>
      </c>
      <c r="P47" s="11" t="s">
        <v>42</v>
      </c>
      <c r="Q47" s="6" t="s">
        <v>36</v>
      </c>
      <c r="R47" s="14" t="s">
        <v>42</v>
      </c>
    </row>
    <row r="48" spans="1:18" ht="15.75" thickBot="1" x14ac:dyDescent="0.3">
      <c r="A48" s="1" t="s">
        <v>41</v>
      </c>
      <c r="B48" s="12" t="s">
        <v>39</v>
      </c>
      <c r="C48" s="6"/>
      <c r="D48" s="12" t="s">
        <v>39</v>
      </c>
      <c r="E48" s="6"/>
      <c r="F48" s="18"/>
      <c r="G48" s="6"/>
      <c r="H48" s="18"/>
      <c r="I48" s="24"/>
      <c r="J48" s="18"/>
      <c r="K48" s="6"/>
      <c r="L48" s="18"/>
      <c r="M48" s="6"/>
      <c r="N48" s="6"/>
      <c r="O48" s="6"/>
      <c r="P48" s="6"/>
      <c r="Q48" s="6"/>
      <c r="R48" s="6"/>
    </row>
    <row r="49" spans="1:18" ht="15.75" thickBot="1" x14ac:dyDescent="0.3">
      <c r="B49" s="8" t="s">
        <v>42</v>
      </c>
      <c r="C49" s="5" t="s">
        <v>32</v>
      </c>
      <c r="D49" s="8" t="s">
        <v>42</v>
      </c>
      <c r="E49" s="5" t="s">
        <v>32</v>
      </c>
      <c r="F49" s="8" t="s">
        <v>42</v>
      </c>
      <c r="G49" s="5" t="s">
        <v>32</v>
      </c>
      <c r="H49" s="8" t="s">
        <v>42</v>
      </c>
      <c r="I49" s="23" t="s">
        <v>31</v>
      </c>
      <c r="J49" s="8" t="s">
        <v>42</v>
      </c>
      <c r="K49" s="6" t="s">
        <v>32</v>
      </c>
      <c r="L49" s="8" t="s">
        <v>42</v>
      </c>
      <c r="M49" s="5" t="s">
        <v>32</v>
      </c>
      <c r="N49" s="8" t="s">
        <v>42</v>
      </c>
      <c r="O49" s="6" t="s">
        <v>36</v>
      </c>
      <c r="P49" s="8" t="s">
        <v>42</v>
      </c>
      <c r="Q49" s="6" t="s">
        <v>36</v>
      </c>
      <c r="R49" s="8" t="s">
        <v>42</v>
      </c>
    </row>
    <row r="50" spans="1:18" ht="15.75" thickTop="1" x14ac:dyDescent="0.25">
      <c r="B50" s="6"/>
      <c r="C50" s="20"/>
      <c r="D50" s="6"/>
      <c r="E50" s="6"/>
      <c r="F50" s="6"/>
      <c r="G50" s="6"/>
      <c r="H50" s="6"/>
      <c r="I50" s="24"/>
      <c r="J50" s="6"/>
      <c r="K50" s="6"/>
      <c r="L50" s="6"/>
      <c r="M50" s="6"/>
      <c r="N50" s="6"/>
      <c r="O50" s="6"/>
      <c r="P50" s="6"/>
      <c r="Q50" s="6"/>
      <c r="R50" s="6"/>
    </row>
    <row r="51" spans="1:18" x14ac:dyDescent="0.25">
      <c r="B51" s="6"/>
      <c r="C51" s="20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x14ac:dyDescent="0.25">
      <c r="A52" t="s">
        <v>14</v>
      </c>
      <c r="B52" s="6"/>
      <c r="C52" s="20" t="s">
        <v>43</v>
      </c>
      <c r="D52" s="6"/>
      <c r="E52" s="6"/>
      <c r="F52" s="6"/>
      <c r="G52" s="6"/>
      <c r="H52" s="19" t="s">
        <v>39</v>
      </c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x14ac:dyDescent="0.25">
      <c r="B53" s="6"/>
      <c r="C53" s="20" t="s">
        <v>173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x14ac:dyDescent="0.25">
      <c r="B54" s="6"/>
      <c r="C54" s="20" t="s">
        <v>169</v>
      </c>
      <c r="E54" s="6"/>
      <c r="F54" s="19" t="s">
        <v>39</v>
      </c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x14ac:dyDescent="0.25">
      <c r="B55" s="6"/>
      <c r="C55" s="20" t="s">
        <v>170</v>
      </c>
      <c r="D55" s="6"/>
      <c r="E55" s="6"/>
      <c r="F55" s="17" t="s">
        <v>39</v>
      </c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 ht="15.75" thickBot="1" x14ac:dyDescent="0.3">
      <c r="B56" s="6"/>
      <c r="C56" s="20" t="s">
        <v>171</v>
      </c>
      <c r="D56" s="6"/>
      <c r="E56" s="6"/>
      <c r="F56" s="12" t="s">
        <v>39</v>
      </c>
      <c r="G56" s="6"/>
      <c r="H56" s="12" t="s">
        <v>42</v>
      </c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ht="15.75" thickBot="1" x14ac:dyDescent="0.3">
      <c r="B57" s="6"/>
      <c r="C57" s="20"/>
      <c r="D57" s="6" t="s">
        <v>44</v>
      </c>
      <c r="E57" s="6"/>
      <c r="F57" s="6"/>
      <c r="G57" s="6"/>
      <c r="H57" s="8" t="s">
        <v>42</v>
      </c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ht="15.75" thickTop="1" x14ac:dyDescent="0.25">
      <c r="B58" s="6"/>
      <c r="C58" s="20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x14ac:dyDescent="0.25">
      <c r="B59" s="6"/>
      <c r="C59" s="20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x14ac:dyDescent="0.25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</row>
    <row r="61" spans="1:18" x14ac:dyDescent="0.25">
      <c r="A61" s="78" t="s">
        <v>69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</row>
    <row r="62" spans="1:18" x14ac:dyDescent="0.25">
      <c r="A62" s="80" t="s">
        <v>15</v>
      </c>
      <c r="B62" s="79" t="s">
        <v>70</v>
      </c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</row>
    <row r="63" spans="1:18" x14ac:dyDescent="0.25">
      <c r="A63" s="79"/>
      <c r="B63" s="79" t="s">
        <v>71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</row>
    <row r="64" spans="1:18" x14ac:dyDescent="0.25">
      <c r="A64" s="79"/>
      <c r="B64" s="79" t="s">
        <v>72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</row>
    <row r="65" spans="1:14" x14ac:dyDescent="0.25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</row>
  </sheetData>
  <mergeCells count="3">
    <mergeCell ref="B26:R26"/>
    <mergeCell ref="L27:R27"/>
    <mergeCell ref="N28:R28"/>
  </mergeCells>
  <phoneticPr fontId="18" type="noConversion"/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A25" workbookViewId="0">
      <selection activeCell="L22" sqref="L22"/>
    </sheetView>
  </sheetViews>
  <sheetFormatPr defaultRowHeight="15.75" x14ac:dyDescent="0.25"/>
  <cols>
    <col min="1" max="2" width="9.140625" style="3"/>
    <col min="3" max="3" width="5.85546875" style="3" customWidth="1"/>
    <col min="4" max="4" width="11.140625" style="3" customWidth="1"/>
    <col min="5" max="5" width="5.5703125" style="3" customWidth="1"/>
    <col min="6" max="6" width="9.140625" style="3"/>
    <col min="7" max="7" width="3.42578125" style="3" customWidth="1"/>
    <col min="8" max="8" width="12" style="3" customWidth="1"/>
    <col min="9" max="9" width="6.5703125" style="3" customWidth="1"/>
    <col min="10" max="10" width="9.140625" style="3"/>
    <col min="11" max="11" width="5.140625" style="3" customWidth="1"/>
    <col min="12" max="12" width="9.140625" style="3"/>
    <col min="13" max="13" width="6.85546875" style="3" customWidth="1"/>
    <col min="14" max="14" width="9.140625" style="3"/>
    <col min="15" max="15" width="4.85546875" style="3" customWidth="1"/>
    <col min="16" max="16" width="9.140625" style="3"/>
    <col min="17" max="17" width="5.140625" style="3" customWidth="1"/>
    <col min="18" max="16384" width="9.140625" style="3"/>
  </cols>
  <sheetData>
    <row r="1" spans="1:19" x14ac:dyDescent="0.25">
      <c r="A1" s="2" t="s">
        <v>65</v>
      </c>
    </row>
    <row r="3" spans="1:19" x14ac:dyDescent="0.25">
      <c r="A3" s="3" t="s">
        <v>12</v>
      </c>
      <c r="B3" s="215" t="s">
        <v>99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</row>
    <row r="4" spans="1:19" ht="15.75" customHeight="1" x14ac:dyDescent="0.25">
      <c r="B4" s="30"/>
      <c r="C4" s="31"/>
      <c r="D4" s="30"/>
      <c r="E4" s="30"/>
      <c r="F4" s="30"/>
      <c r="G4" s="30"/>
      <c r="H4" s="30"/>
      <c r="I4" s="30"/>
      <c r="J4" s="30"/>
      <c r="K4" s="30"/>
      <c r="L4" s="214" t="s">
        <v>105</v>
      </c>
      <c r="M4" s="214"/>
      <c r="N4" s="214"/>
      <c r="O4" s="214"/>
      <c r="P4" s="214"/>
      <c r="Q4" s="214"/>
      <c r="R4" s="214"/>
    </row>
    <row r="5" spans="1:19" ht="15.75" customHeight="1" x14ac:dyDescent="0.25">
      <c r="B5" s="30"/>
      <c r="C5" s="31"/>
      <c r="D5" s="30" t="s">
        <v>30</v>
      </c>
      <c r="E5" s="30"/>
      <c r="F5" s="30"/>
      <c r="G5" s="30"/>
      <c r="H5" s="30"/>
      <c r="I5" s="30"/>
      <c r="J5" s="30" t="s">
        <v>30</v>
      </c>
      <c r="K5" s="30"/>
      <c r="L5" s="30" t="s">
        <v>101</v>
      </c>
      <c r="M5" s="30"/>
      <c r="N5" s="209" t="s">
        <v>104</v>
      </c>
      <c r="O5" s="209"/>
      <c r="P5" s="209"/>
      <c r="Q5" s="209"/>
      <c r="R5" s="209"/>
    </row>
    <row r="6" spans="1:19" ht="15.75" customHeight="1" x14ac:dyDescent="0.25">
      <c r="B6" s="32" t="s">
        <v>29</v>
      </c>
      <c r="C6" s="33" t="s">
        <v>32</v>
      </c>
      <c r="D6" s="33" t="s">
        <v>33</v>
      </c>
      <c r="E6" s="33" t="s">
        <v>32</v>
      </c>
      <c r="F6" s="33" t="s">
        <v>34</v>
      </c>
      <c r="G6" s="33" t="s">
        <v>32</v>
      </c>
      <c r="H6" s="33" t="s">
        <v>35</v>
      </c>
      <c r="I6" s="33" t="s">
        <v>31</v>
      </c>
      <c r="J6" s="33" t="s">
        <v>40</v>
      </c>
      <c r="K6" s="33" t="s">
        <v>32</v>
      </c>
      <c r="L6" s="32" t="s">
        <v>102</v>
      </c>
      <c r="M6" s="33" t="s">
        <v>32</v>
      </c>
      <c r="N6" s="32" t="s">
        <v>37</v>
      </c>
      <c r="O6" s="33" t="s">
        <v>36</v>
      </c>
      <c r="P6" s="32" t="s">
        <v>38</v>
      </c>
      <c r="Q6" s="62" t="s">
        <v>36</v>
      </c>
      <c r="R6" s="62" t="s">
        <v>103</v>
      </c>
    </row>
    <row r="7" spans="1:19" ht="16.5" customHeight="1" thickBot="1" x14ac:dyDescent="0.3">
      <c r="A7" s="4" t="s">
        <v>15</v>
      </c>
      <c r="B7" s="63">
        <v>8000</v>
      </c>
      <c r="C7" s="30"/>
      <c r="D7" s="30"/>
      <c r="E7" s="30"/>
      <c r="F7" s="30"/>
      <c r="G7" s="30"/>
      <c r="H7" s="30"/>
      <c r="I7" s="30"/>
      <c r="J7" s="30"/>
      <c r="K7" s="30"/>
      <c r="L7" s="44">
        <v>8000</v>
      </c>
      <c r="M7" s="30"/>
      <c r="N7" s="30"/>
      <c r="O7" s="30"/>
      <c r="P7" s="30"/>
      <c r="Q7" s="30"/>
      <c r="R7" s="30"/>
    </row>
    <row r="8" spans="1:19" ht="15.75" customHeight="1" x14ac:dyDescent="0.25">
      <c r="B8" s="42">
        <f>SUM(B7)</f>
        <v>8000</v>
      </c>
      <c r="C8" s="30"/>
      <c r="D8" s="30"/>
      <c r="E8" s="30"/>
      <c r="F8" s="30"/>
      <c r="G8" s="30"/>
      <c r="H8" s="30"/>
      <c r="I8" s="35" t="s">
        <v>31</v>
      </c>
      <c r="J8" s="30"/>
      <c r="K8" s="30"/>
      <c r="L8" s="50">
        <f>SUM(L7)</f>
        <v>8000</v>
      </c>
      <c r="M8" s="30"/>
      <c r="N8" s="30"/>
      <c r="O8" s="30"/>
      <c r="P8" s="30"/>
      <c r="Q8" s="30"/>
      <c r="R8" s="30"/>
    </row>
    <row r="9" spans="1:19" ht="16.5" customHeight="1" thickBot="1" x14ac:dyDescent="0.3">
      <c r="A9" s="4" t="s">
        <v>16</v>
      </c>
      <c r="B9" s="38">
        <v>-400</v>
      </c>
      <c r="C9" s="30"/>
      <c r="D9" s="30"/>
      <c r="E9" s="30"/>
      <c r="F9" s="30"/>
      <c r="G9" s="30"/>
      <c r="H9" s="30"/>
      <c r="I9" s="37"/>
      <c r="J9" s="64"/>
      <c r="K9" s="30"/>
      <c r="L9" s="65"/>
      <c r="M9" s="30"/>
      <c r="N9" s="30"/>
      <c r="O9" s="30"/>
      <c r="P9" s="44">
        <v>400</v>
      </c>
      <c r="S9" s="3" t="s">
        <v>12</v>
      </c>
    </row>
    <row r="10" spans="1:19" ht="15.75" customHeight="1" x14ac:dyDescent="0.25">
      <c r="B10" s="42">
        <f>SUM(B8:B9)</f>
        <v>7600</v>
      </c>
      <c r="C10" s="30"/>
      <c r="D10" s="30"/>
      <c r="E10" s="30"/>
      <c r="F10" s="30"/>
      <c r="G10" s="30"/>
      <c r="H10" s="30"/>
      <c r="I10" s="35" t="s">
        <v>31</v>
      </c>
      <c r="J10" s="30"/>
      <c r="K10" s="30"/>
      <c r="L10" s="48">
        <f>SUM(L8)</f>
        <v>8000</v>
      </c>
      <c r="M10" s="30"/>
      <c r="N10" s="30"/>
      <c r="O10" s="30" t="s">
        <v>36</v>
      </c>
      <c r="P10" s="42">
        <f>SUM(P9)</f>
        <v>400</v>
      </c>
      <c r="R10" s="99"/>
    </row>
    <row r="11" spans="1:19" ht="16.5" customHeight="1" thickBot="1" x14ac:dyDescent="0.3">
      <c r="A11" s="4" t="s">
        <v>3</v>
      </c>
      <c r="B11" s="38">
        <v>-2500</v>
      </c>
      <c r="C11" s="30"/>
      <c r="D11" s="30"/>
      <c r="E11" s="30"/>
      <c r="F11" s="30"/>
      <c r="G11" s="30"/>
      <c r="H11" s="63">
        <v>2500</v>
      </c>
      <c r="I11" s="37"/>
      <c r="J11" s="30"/>
      <c r="K11" s="30"/>
      <c r="L11" s="65"/>
      <c r="M11" s="30"/>
      <c r="N11" s="30"/>
      <c r="O11" s="30"/>
      <c r="P11" s="65"/>
      <c r="Q11" s="30"/>
      <c r="R11" s="37"/>
    </row>
    <row r="12" spans="1:19" ht="15.75" customHeight="1" x14ac:dyDescent="0.25">
      <c r="B12" s="48">
        <f>SUM(B10:B11)</f>
        <v>5100</v>
      </c>
      <c r="C12" s="30"/>
      <c r="D12" s="30"/>
      <c r="E12" s="30"/>
      <c r="F12" s="30"/>
      <c r="G12" s="66" t="s">
        <v>32</v>
      </c>
      <c r="H12" s="48">
        <f>SUM(H11)</f>
        <v>2500</v>
      </c>
      <c r="I12" s="35" t="s">
        <v>31</v>
      </c>
      <c r="J12" s="30"/>
      <c r="K12" s="30"/>
      <c r="L12" s="48">
        <f>SUM(L10)</f>
        <v>8000</v>
      </c>
      <c r="M12" s="30"/>
      <c r="N12" s="30"/>
      <c r="O12" s="30" t="s">
        <v>36</v>
      </c>
      <c r="P12" s="42">
        <f>SUM(P10)</f>
        <v>400</v>
      </c>
    </row>
    <row r="13" spans="1:19" ht="16.5" customHeight="1" thickBot="1" x14ac:dyDescent="0.3">
      <c r="A13" s="4" t="s">
        <v>4</v>
      </c>
      <c r="B13" s="43"/>
      <c r="C13" s="30"/>
      <c r="D13" s="30"/>
      <c r="E13" s="30"/>
      <c r="F13" s="30"/>
      <c r="G13" s="30"/>
      <c r="H13" s="65"/>
      <c r="I13" s="37"/>
      <c r="J13" s="63">
        <v>300</v>
      </c>
      <c r="K13" s="30"/>
      <c r="L13" s="65"/>
      <c r="M13" s="30"/>
      <c r="N13" s="30"/>
      <c r="O13" s="30"/>
      <c r="P13" s="44">
        <v>300</v>
      </c>
      <c r="S13" s="3" t="s">
        <v>14</v>
      </c>
    </row>
    <row r="14" spans="1:19" ht="15.75" customHeight="1" x14ac:dyDescent="0.25">
      <c r="B14" s="48">
        <f>SUM(B12:B13)</f>
        <v>5100</v>
      </c>
      <c r="C14" s="30"/>
      <c r="D14" s="30"/>
      <c r="E14" s="30"/>
      <c r="F14" s="30"/>
      <c r="G14" s="66" t="s">
        <v>32</v>
      </c>
      <c r="H14" s="48">
        <f>SUM(H12:H13)</f>
        <v>2500</v>
      </c>
      <c r="I14" s="35" t="s">
        <v>31</v>
      </c>
      <c r="J14" s="48">
        <f>SUM(J13)</f>
        <v>300</v>
      </c>
      <c r="K14" s="30" t="s">
        <v>32</v>
      </c>
      <c r="L14" s="48">
        <f>SUM(L12)</f>
        <v>8000</v>
      </c>
      <c r="M14" s="30"/>
      <c r="N14" s="30"/>
      <c r="O14" s="30" t="s">
        <v>36</v>
      </c>
      <c r="P14" s="46">
        <f>SUM(P12:P13)</f>
        <v>700</v>
      </c>
      <c r="R14" s="99"/>
    </row>
    <row r="15" spans="1:19" ht="16.5" customHeight="1" thickBot="1" x14ac:dyDescent="0.3">
      <c r="A15" s="4" t="s">
        <v>5</v>
      </c>
      <c r="B15" s="38">
        <v>-500</v>
      </c>
      <c r="C15" s="30"/>
      <c r="D15" s="30"/>
      <c r="E15" s="30"/>
      <c r="F15" s="38">
        <v>500</v>
      </c>
      <c r="G15" s="30"/>
      <c r="H15" s="65"/>
      <c r="I15" s="37"/>
      <c r="J15" s="65"/>
      <c r="K15" s="30"/>
      <c r="L15" s="65"/>
      <c r="M15" s="30"/>
      <c r="N15" s="30"/>
      <c r="O15" s="30"/>
      <c r="P15" s="65"/>
      <c r="Q15" s="30"/>
      <c r="R15" s="37"/>
    </row>
    <row r="16" spans="1:19" ht="15.75" customHeight="1" x14ac:dyDescent="0.25">
      <c r="B16" s="50">
        <f>SUM(B14:B15)</f>
        <v>4600</v>
      </c>
      <c r="C16" s="30"/>
      <c r="D16" s="30"/>
      <c r="E16" s="66" t="s">
        <v>32</v>
      </c>
      <c r="F16" s="50">
        <f>SUM(F15)</f>
        <v>500</v>
      </c>
      <c r="G16" s="66" t="s">
        <v>32</v>
      </c>
      <c r="H16" s="48">
        <f>SUM(H14:H15)</f>
        <v>2500</v>
      </c>
      <c r="I16" s="35" t="s">
        <v>31</v>
      </c>
      <c r="J16" s="48">
        <f>SUM(J14:J15)</f>
        <v>300</v>
      </c>
      <c r="K16" s="30" t="s">
        <v>32</v>
      </c>
      <c r="L16" s="48">
        <f>SUM(L14)</f>
        <v>8000</v>
      </c>
      <c r="M16" s="30"/>
      <c r="N16" s="30"/>
      <c r="O16" s="30" t="s">
        <v>36</v>
      </c>
      <c r="P16" s="42">
        <f>SUM(P14)</f>
        <v>700</v>
      </c>
      <c r="R16" s="99"/>
    </row>
    <row r="17" spans="1:19" ht="16.5" customHeight="1" thickBot="1" x14ac:dyDescent="0.3">
      <c r="A17" s="4" t="s">
        <v>6</v>
      </c>
      <c r="B17" s="38">
        <v>2000</v>
      </c>
      <c r="C17" s="66"/>
      <c r="D17" s="67">
        <v>6500</v>
      </c>
      <c r="F17" s="65"/>
      <c r="G17" s="30"/>
      <c r="H17" s="65"/>
      <c r="I17" s="37"/>
      <c r="J17" s="65"/>
      <c r="K17" s="30"/>
      <c r="L17" s="65"/>
      <c r="M17" s="30"/>
      <c r="N17" s="44">
        <v>8500</v>
      </c>
      <c r="P17" s="76"/>
      <c r="Q17" s="30"/>
      <c r="R17" s="37"/>
      <c r="S17" s="3" t="s">
        <v>111</v>
      </c>
    </row>
    <row r="18" spans="1:19" ht="15.75" customHeight="1" x14ac:dyDescent="0.25">
      <c r="B18" s="50">
        <f>SUM(B16:B17)</f>
        <v>6600</v>
      </c>
      <c r="C18" s="66" t="s">
        <v>32</v>
      </c>
      <c r="D18" s="50">
        <f>SUM(D17)</f>
        <v>6500</v>
      </c>
      <c r="E18" s="66" t="s">
        <v>32</v>
      </c>
      <c r="F18" s="48">
        <f>SUM(F16:F17)</f>
        <v>500</v>
      </c>
      <c r="G18" s="66" t="s">
        <v>32</v>
      </c>
      <c r="H18" s="48">
        <f>SUM(H16:H17)</f>
        <v>2500</v>
      </c>
      <c r="I18" s="35" t="s">
        <v>31</v>
      </c>
      <c r="J18" s="48">
        <f>SUM(J16:J17)</f>
        <v>300</v>
      </c>
      <c r="K18" s="30" t="s">
        <v>32</v>
      </c>
      <c r="L18" s="48">
        <f>SUM(L16)</f>
        <v>8000</v>
      </c>
      <c r="M18" s="30" t="s">
        <v>32</v>
      </c>
      <c r="N18" s="42">
        <f>SUM(N17)</f>
        <v>8500</v>
      </c>
      <c r="O18" s="30" t="s">
        <v>36</v>
      </c>
      <c r="P18" s="42">
        <f>SUM(P16)</f>
        <v>700</v>
      </c>
      <c r="R18" s="99"/>
    </row>
    <row r="19" spans="1:19" ht="16.5" customHeight="1" thickBot="1" x14ac:dyDescent="0.3">
      <c r="A19" s="4" t="s">
        <v>7</v>
      </c>
      <c r="B19" s="38">
        <v>-200</v>
      </c>
      <c r="C19" s="30"/>
      <c r="D19" s="65"/>
      <c r="E19" s="30"/>
      <c r="F19" s="65"/>
      <c r="G19" s="30"/>
      <c r="H19" s="65"/>
      <c r="I19" s="37"/>
      <c r="J19" s="73"/>
      <c r="K19" s="30"/>
      <c r="L19" s="65"/>
      <c r="N19" s="76"/>
      <c r="O19" s="30"/>
      <c r="P19" s="77"/>
      <c r="Q19" s="30"/>
      <c r="R19" s="44">
        <v>200</v>
      </c>
      <c r="S19" s="3" t="s">
        <v>106</v>
      </c>
    </row>
    <row r="20" spans="1:19" ht="15.75" customHeight="1" thickBot="1" x14ac:dyDescent="0.3">
      <c r="B20" s="48">
        <f>SUM(B18:B19)</f>
        <v>6400</v>
      </c>
      <c r="C20" s="66" t="s">
        <v>32</v>
      </c>
      <c r="D20" s="48">
        <f>SUM(D18:D19)</f>
        <v>6500</v>
      </c>
      <c r="E20" s="66" t="s">
        <v>32</v>
      </c>
      <c r="F20" s="48">
        <f>SUM(F18:F19)</f>
        <v>500</v>
      </c>
      <c r="G20" s="66" t="s">
        <v>32</v>
      </c>
      <c r="H20" s="48">
        <f>SUM(H18:H19)</f>
        <v>2500</v>
      </c>
      <c r="I20" s="35" t="s">
        <v>31</v>
      </c>
      <c r="J20" s="48">
        <f>SUM(J18)</f>
        <v>300</v>
      </c>
      <c r="K20" s="30" t="s">
        <v>32</v>
      </c>
      <c r="L20" s="48">
        <f>SUM(L18)</f>
        <v>8000</v>
      </c>
      <c r="M20" s="30" t="s">
        <v>32</v>
      </c>
      <c r="N20" s="54">
        <f>SUM(N18)</f>
        <v>8500</v>
      </c>
      <c r="O20" s="30" t="s">
        <v>36</v>
      </c>
      <c r="P20" s="42">
        <f>SUM(P18)</f>
        <v>700</v>
      </c>
      <c r="Q20" s="66" t="s">
        <v>36</v>
      </c>
      <c r="R20" s="42">
        <f>SUM(R19)</f>
        <v>200</v>
      </c>
    </row>
    <row r="21" spans="1:19" ht="16.5" customHeight="1" thickBot="1" x14ac:dyDescent="0.3">
      <c r="A21" s="4" t="s">
        <v>8</v>
      </c>
      <c r="B21" s="38">
        <v>-300</v>
      </c>
      <c r="C21" s="30"/>
      <c r="D21" s="65"/>
      <c r="E21" s="30"/>
      <c r="F21" s="65"/>
      <c r="G21" s="30"/>
      <c r="H21" s="65"/>
      <c r="I21" s="37"/>
      <c r="J21" s="44">
        <v>-300</v>
      </c>
      <c r="K21" s="30"/>
      <c r="L21" s="65"/>
      <c r="M21" s="30"/>
      <c r="N21" s="77"/>
      <c r="O21" s="30"/>
      <c r="P21" s="65"/>
      <c r="Q21" s="30"/>
      <c r="R21" s="65"/>
    </row>
    <row r="22" spans="1:19" ht="15.75" customHeight="1" x14ac:dyDescent="0.25">
      <c r="B22" s="48">
        <f>SUM(B20:B21)</f>
        <v>6100</v>
      </c>
      <c r="C22" s="66" t="s">
        <v>32</v>
      </c>
      <c r="D22" s="48">
        <f>SUM(D20:D21)</f>
        <v>6500</v>
      </c>
      <c r="E22" s="66" t="s">
        <v>32</v>
      </c>
      <c r="F22" s="48">
        <f>SUM(F20:F21)</f>
        <v>500</v>
      </c>
      <c r="G22" s="66" t="s">
        <v>32</v>
      </c>
      <c r="H22" s="48">
        <f>SUM(H20:H21)</f>
        <v>2500</v>
      </c>
      <c r="I22" s="35" t="s">
        <v>31</v>
      </c>
      <c r="J22" s="48">
        <f>SUM(J20:J21)</f>
        <v>0</v>
      </c>
      <c r="K22" s="30" t="s">
        <v>32</v>
      </c>
      <c r="L22" s="48">
        <f>SUM(L20)</f>
        <v>8000</v>
      </c>
      <c r="M22" s="66" t="s">
        <v>32</v>
      </c>
      <c r="N22" s="42">
        <f>SUM(N20)</f>
        <v>8500</v>
      </c>
      <c r="O22" s="30" t="s">
        <v>36</v>
      </c>
      <c r="P22" s="42">
        <f>SUM(P20)</f>
        <v>700</v>
      </c>
      <c r="Q22" s="30" t="s">
        <v>36</v>
      </c>
      <c r="R22" s="42">
        <f>SUM(R20)</f>
        <v>200</v>
      </c>
    </row>
    <row r="23" spans="1:19" ht="16.5" customHeight="1" thickBot="1" x14ac:dyDescent="0.3">
      <c r="A23" s="4" t="s">
        <v>9</v>
      </c>
      <c r="B23" s="38">
        <v>-2000</v>
      </c>
      <c r="C23" s="30"/>
      <c r="D23" s="65"/>
      <c r="E23" s="30"/>
      <c r="F23" s="65"/>
      <c r="G23" s="30"/>
      <c r="H23" s="65"/>
      <c r="I23" s="37"/>
      <c r="K23" s="30"/>
      <c r="L23" s="47"/>
      <c r="M23" s="30"/>
      <c r="N23" s="65"/>
      <c r="O23" s="30"/>
      <c r="P23" s="46">
        <v>2000</v>
      </c>
      <c r="S23" s="3" t="s">
        <v>110</v>
      </c>
    </row>
    <row r="24" spans="1:19" ht="15.75" customHeight="1" x14ac:dyDescent="0.25">
      <c r="B24" s="48">
        <f>SUM(B22:B23)</f>
        <v>4100</v>
      </c>
      <c r="C24" s="66" t="s">
        <v>32</v>
      </c>
      <c r="D24" s="48">
        <f>SUM(D22:D23)</f>
        <v>6500</v>
      </c>
      <c r="E24" s="66" t="s">
        <v>32</v>
      </c>
      <c r="F24" s="48">
        <f>SUM(F22:F23)</f>
        <v>500</v>
      </c>
      <c r="G24" s="66" t="s">
        <v>32</v>
      </c>
      <c r="H24" s="48">
        <f>SUM(H22:H23)</f>
        <v>2500</v>
      </c>
      <c r="I24" s="35" t="s">
        <v>31</v>
      </c>
      <c r="J24" s="50">
        <f>SUM(J22:J23)</f>
        <v>0</v>
      </c>
      <c r="K24" s="30" t="s">
        <v>32</v>
      </c>
      <c r="L24" s="48">
        <f>SUM(L22)</f>
        <v>8000</v>
      </c>
      <c r="M24" s="66" t="s">
        <v>32</v>
      </c>
      <c r="N24" s="42">
        <f>SUM(N22)</f>
        <v>8500</v>
      </c>
      <c r="O24" s="30" t="s">
        <v>36</v>
      </c>
      <c r="P24" s="42">
        <f>SUM(P22:P23)</f>
        <v>2700</v>
      </c>
      <c r="Q24" s="30" t="s">
        <v>36</v>
      </c>
      <c r="R24" s="46">
        <f>SUM(R22)</f>
        <v>200</v>
      </c>
    </row>
    <row r="25" spans="1:19" ht="16.5" thickBot="1" x14ac:dyDescent="0.3">
      <c r="A25" s="4" t="s">
        <v>41</v>
      </c>
      <c r="B25" s="38">
        <v>5700</v>
      </c>
      <c r="C25" s="30"/>
      <c r="D25" s="38">
        <v>-5700</v>
      </c>
      <c r="E25" s="30"/>
      <c r="F25" s="65"/>
      <c r="G25" s="30"/>
      <c r="H25" s="65"/>
      <c r="I25" s="37"/>
      <c r="J25" s="65"/>
      <c r="K25" s="30"/>
      <c r="L25" s="65"/>
      <c r="M25" s="30"/>
      <c r="N25" s="30"/>
      <c r="O25" s="30"/>
      <c r="P25" s="30"/>
      <c r="Q25" s="30"/>
      <c r="R25" s="30"/>
    </row>
    <row r="26" spans="1:19" ht="16.5" thickBot="1" x14ac:dyDescent="0.3">
      <c r="B26" s="68">
        <f>SUM(B24:B25)</f>
        <v>9800</v>
      </c>
      <c r="C26" s="66" t="s">
        <v>32</v>
      </c>
      <c r="D26" s="68">
        <f>SUM(D24:D25)</f>
        <v>800</v>
      </c>
      <c r="E26" s="66" t="s">
        <v>32</v>
      </c>
      <c r="F26" s="68">
        <f>SUM(F24:F25)</f>
        <v>500</v>
      </c>
      <c r="G26" s="66" t="s">
        <v>32</v>
      </c>
      <c r="H26" s="68">
        <f>SUM(H24:H25)</f>
        <v>2500</v>
      </c>
      <c r="I26" s="35" t="s">
        <v>31</v>
      </c>
      <c r="J26" s="68">
        <f>SUM(J24:J25)</f>
        <v>0</v>
      </c>
      <c r="K26" s="30" t="s">
        <v>32</v>
      </c>
      <c r="L26" s="68">
        <f>SUM(L24)</f>
        <v>8000</v>
      </c>
      <c r="M26" s="66" t="s">
        <v>32</v>
      </c>
      <c r="N26" s="68">
        <f>SUM(N24)</f>
        <v>8500</v>
      </c>
      <c r="O26" s="30" t="s">
        <v>36</v>
      </c>
      <c r="P26" s="68">
        <f>SUM(P24)</f>
        <v>2700</v>
      </c>
      <c r="Q26" s="30" t="s">
        <v>36</v>
      </c>
      <c r="R26" s="68">
        <f>SUM(R24)</f>
        <v>200</v>
      </c>
    </row>
    <row r="27" spans="1:19" ht="16.5" thickTop="1" x14ac:dyDescent="0.25">
      <c r="B27" s="30"/>
      <c r="C27" s="31"/>
      <c r="D27" s="30"/>
      <c r="E27" s="30"/>
      <c r="F27" s="30"/>
      <c r="G27" s="30"/>
      <c r="H27" s="30"/>
      <c r="I27" s="37"/>
      <c r="J27" s="30"/>
      <c r="K27" s="31"/>
      <c r="L27" s="6"/>
      <c r="M27" s="6"/>
      <c r="N27" s="6"/>
      <c r="O27" s="6"/>
      <c r="P27" s="6"/>
      <c r="Q27" s="6"/>
      <c r="R27" s="6"/>
    </row>
    <row r="28" spans="1:19" x14ac:dyDescent="0.25">
      <c r="B28" s="30"/>
      <c r="C28" s="31"/>
      <c r="D28" s="30"/>
      <c r="E28" s="30"/>
      <c r="F28" s="30"/>
      <c r="G28" s="30"/>
      <c r="H28" s="30"/>
      <c r="I28" s="37"/>
      <c r="J28" s="30"/>
      <c r="K28" s="31"/>
      <c r="L28" s="30"/>
      <c r="M28" s="30"/>
      <c r="N28" s="30"/>
      <c r="O28" s="30"/>
      <c r="P28" s="30"/>
      <c r="Q28" s="30"/>
      <c r="R28" s="30"/>
    </row>
    <row r="29" spans="1:19" x14ac:dyDescent="0.25">
      <c r="B29" s="30"/>
      <c r="C29" s="31"/>
      <c r="D29" s="216">
        <f>B26+D26+F26+H26</f>
        <v>13600</v>
      </c>
      <c r="E29" s="216"/>
      <c r="F29" s="30"/>
      <c r="G29" s="30"/>
      <c r="H29" s="30"/>
      <c r="I29" s="37"/>
      <c r="J29" s="30"/>
      <c r="K29" s="31"/>
      <c r="L29" s="30"/>
      <c r="N29" s="74">
        <f>L26+N26-P26-R26</f>
        <v>13600</v>
      </c>
      <c r="O29" s="30"/>
      <c r="P29" s="30"/>
      <c r="Q29" s="30"/>
      <c r="R29" s="30"/>
    </row>
    <row r="30" spans="1:19" x14ac:dyDescent="0.25">
      <c r="B30" s="31" t="s">
        <v>107</v>
      </c>
      <c r="C30" s="31"/>
      <c r="D30" s="74"/>
      <c r="E30" s="74"/>
      <c r="F30" s="30"/>
      <c r="G30" s="30"/>
      <c r="H30" s="30"/>
      <c r="I30" s="37"/>
      <c r="J30" s="30"/>
      <c r="K30" s="31"/>
      <c r="L30" s="30"/>
      <c r="N30" s="74"/>
      <c r="O30" s="30"/>
      <c r="P30" s="30"/>
      <c r="Q30" s="30"/>
      <c r="R30" s="30"/>
    </row>
    <row r="31" spans="1:19" x14ac:dyDescent="0.25">
      <c r="B31" s="31" t="s">
        <v>112</v>
      </c>
      <c r="C31" s="31"/>
      <c r="D31" s="74"/>
      <c r="E31" s="74"/>
      <c r="F31" s="30"/>
      <c r="G31" s="30"/>
      <c r="H31" s="30"/>
      <c r="I31" s="37"/>
      <c r="J31" s="30"/>
      <c r="K31" s="31"/>
      <c r="L31" s="30"/>
      <c r="N31" s="74"/>
      <c r="O31" s="30"/>
      <c r="P31" s="30"/>
      <c r="Q31" s="30"/>
      <c r="R31" s="30"/>
    </row>
    <row r="32" spans="1:19" x14ac:dyDescent="0.25">
      <c r="B32" s="31" t="s">
        <v>113</v>
      </c>
      <c r="C32" s="31"/>
      <c r="D32" s="74"/>
      <c r="E32" s="74"/>
      <c r="F32" s="30"/>
      <c r="G32" s="30"/>
      <c r="H32" s="30"/>
      <c r="I32" s="37"/>
      <c r="J32" s="30"/>
      <c r="K32" s="31"/>
      <c r="L32" s="30"/>
      <c r="N32" s="74"/>
      <c r="O32" s="30"/>
      <c r="P32" s="30"/>
      <c r="Q32" s="30"/>
      <c r="R32" s="30"/>
    </row>
    <row r="33" spans="1:18" x14ac:dyDescent="0.25">
      <c r="B33" s="31" t="s">
        <v>166</v>
      </c>
      <c r="C33" s="31"/>
      <c r="D33" s="74"/>
      <c r="E33" s="74"/>
      <c r="F33" s="30"/>
      <c r="G33" s="30"/>
      <c r="H33" s="30"/>
      <c r="I33" s="37"/>
      <c r="J33" s="30"/>
      <c r="K33" s="31"/>
      <c r="L33" s="30"/>
      <c r="N33" s="74"/>
      <c r="O33" s="30"/>
      <c r="P33" s="30"/>
      <c r="Q33" s="30"/>
      <c r="R33" s="30"/>
    </row>
    <row r="34" spans="1:18" x14ac:dyDescent="0.25">
      <c r="B34" s="31" t="s">
        <v>114</v>
      </c>
      <c r="C34" s="31"/>
      <c r="D34" s="74"/>
      <c r="E34" s="74"/>
      <c r="F34" s="30"/>
      <c r="G34" s="30"/>
      <c r="H34" s="30"/>
      <c r="I34" s="37"/>
      <c r="J34" s="30"/>
      <c r="K34" s="31"/>
      <c r="L34" s="30"/>
      <c r="N34" s="74"/>
      <c r="O34" s="30"/>
      <c r="P34" s="30"/>
      <c r="Q34" s="30"/>
      <c r="R34" s="30"/>
    </row>
    <row r="35" spans="1:18" x14ac:dyDescent="0.25">
      <c r="B35" s="31" t="s">
        <v>115</v>
      </c>
      <c r="C35" s="31"/>
      <c r="D35" s="74"/>
      <c r="E35" s="74"/>
      <c r="F35" s="30"/>
      <c r="G35" s="30"/>
      <c r="H35" s="30"/>
      <c r="I35" s="37"/>
      <c r="J35" s="30"/>
      <c r="K35" s="31"/>
      <c r="L35" s="30"/>
      <c r="N35" s="74"/>
      <c r="O35" s="30"/>
      <c r="P35" s="30"/>
      <c r="Q35" s="30"/>
      <c r="R35" s="30"/>
    </row>
    <row r="36" spans="1:18" x14ac:dyDescent="0.25">
      <c r="B36" s="30"/>
      <c r="C36" s="31"/>
      <c r="D36" s="30"/>
      <c r="E36" s="30"/>
      <c r="F36" s="30"/>
      <c r="G36" s="30"/>
      <c r="H36" s="30"/>
      <c r="I36" s="37"/>
      <c r="J36" s="30"/>
      <c r="K36" s="30"/>
      <c r="L36" s="30"/>
      <c r="M36" s="30"/>
      <c r="N36" s="30"/>
      <c r="O36" s="30"/>
      <c r="P36" s="30"/>
      <c r="Q36" s="30"/>
      <c r="R36" s="30"/>
    </row>
    <row r="37" spans="1:18" x14ac:dyDescent="0.25">
      <c r="B37" s="30"/>
      <c r="C37" s="31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</row>
    <row r="38" spans="1:18" x14ac:dyDescent="0.25">
      <c r="A38" s="3" t="s">
        <v>14</v>
      </c>
      <c r="B38" s="31" t="s">
        <v>43</v>
      </c>
      <c r="C38" s="30"/>
      <c r="D38" s="30"/>
      <c r="E38" s="30"/>
      <c r="F38" s="30"/>
      <c r="H38" s="124">
        <v>8500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</row>
    <row r="39" spans="1:18" x14ac:dyDescent="0.25">
      <c r="B39" s="31" t="s">
        <v>173</v>
      </c>
      <c r="C39" s="30"/>
      <c r="D39" s="30"/>
      <c r="E39" s="30"/>
      <c r="F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1:18" x14ac:dyDescent="0.25">
      <c r="B40" s="31" t="s">
        <v>169</v>
      </c>
      <c r="C40" s="30"/>
      <c r="D40" s="30"/>
      <c r="F40" s="124">
        <v>2000</v>
      </c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</row>
    <row r="41" spans="1:18" x14ac:dyDescent="0.25">
      <c r="B41" s="31" t="s">
        <v>170</v>
      </c>
      <c r="C41" s="30"/>
      <c r="D41" s="30"/>
      <c r="F41" s="125">
        <v>400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</row>
    <row r="42" spans="1:18" ht="16.5" thickBot="1" x14ac:dyDescent="0.3">
      <c r="B42" s="31" t="s">
        <v>171</v>
      </c>
      <c r="C42" s="30"/>
      <c r="D42" s="30"/>
      <c r="F42" s="126">
        <v>300</v>
      </c>
      <c r="H42" s="126">
        <f>SUM(F40:F42)</f>
        <v>2700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</row>
    <row r="43" spans="1:18" ht="16.5" thickBot="1" x14ac:dyDescent="0.3">
      <c r="B43" s="31"/>
      <c r="C43" s="30" t="s">
        <v>44</v>
      </c>
      <c r="D43" s="30"/>
      <c r="E43" s="30"/>
      <c r="F43" s="30"/>
      <c r="H43" s="128">
        <f>H38-H42</f>
        <v>5800</v>
      </c>
      <c r="I43" s="30"/>
      <c r="J43" s="30"/>
      <c r="K43" s="30"/>
      <c r="L43" s="30"/>
      <c r="M43" s="30"/>
      <c r="N43" s="30"/>
      <c r="O43" s="30"/>
      <c r="P43" s="30"/>
      <c r="Q43" s="30"/>
      <c r="R43" s="30"/>
    </row>
    <row r="44" spans="1:18" ht="16.5" thickTop="1" x14ac:dyDescent="0.25">
      <c r="B44" s="30"/>
      <c r="C44" s="31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</row>
  </sheetData>
  <mergeCells count="4">
    <mergeCell ref="B3:R3"/>
    <mergeCell ref="L4:R4"/>
    <mergeCell ref="N5:R5"/>
    <mergeCell ref="D29:E29"/>
  </mergeCells>
  <phoneticPr fontId="18" type="noConversion"/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opLeftCell="A22" workbookViewId="0"/>
  </sheetViews>
  <sheetFormatPr defaultRowHeight="15.75" x14ac:dyDescent="0.25"/>
  <cols>
    <col min="1" max="3" width="9.140625" style="3"/>
    <col min="4" max="4" width="5.5703125" style="3" customWidth="1"/>
    <col min="5" max="5" width="10.5703125" style="3" customWidth="1"/>
    <col min="6" max="6" width="5.7109375" style="3" customWidth="1"/>
    <col min="7" max="7" width="9.140625" style="3"/>
    <col min="8" max="8" width="5.85546875" style="3" customWidth="1"/>
    <col min="9" max="9" width="11.42578125" style="3" customWidth="1"/>
    <col min="10" max="10" width="6.5703125" style="3" customWidth="1"/>
    <col min="11" max="11" width="9.140625" style="3"/>
    <col min="12" max="12" width="5.85546875" style="3" customWidth="1"/>
    <col min="13" max="13" width="9.140625" style="3"/>
    <col min="14" max="14" width="5.28515625" style="3" customWidth="1"/>
    <col min="15" max="15" width="9.140625" style="3"/>
    <col min="16" max="16" width="4.42578125" style="3" customWidth="1"/>
    <col min="17" max="17" width="9.140625" style="3"/>
    <col min="18" max="18" width="6.140625" style="3" customWidth="1"/>
    <col min="19" max="16384" width="9.140625" style="3"/>
  </cols>
  <sheetData>
    <row r="1" spans="1:20" x14ac:dyDescent="0.25">
      <c r="A1" s="2" t="s">
        <v>116</v>
      </c>
    </row>
    <row r="3" spans="1:20" x14ac:dyDescent="0.25">
      <c r="A3" s="89" t="s">
        <v>69</v>
      </c>
      <c r="B3" s="87"/>
    </row>
    <row r="4" spans="1:20" x14ac:dyDescent="0.25">
      <c r="A4" s="88" t="s">
        <v>15</v>
      </c>
      <c r="B4" s="87" t="s">
        <v>70</v>
      </c>
    </row>
    <row r="5" spans="1:20" x14ac:dyDescent="0.25">
      <c r="A5" s="87"/>
      <c r="B5" s="87" t="s">
        <v>71</v>
      </c>
    </row>
    <row r="6" spans="1:20" x14ac:dyDescent="0.25">
      <c r="A6" s="87"/>
      <c r="B6" s="87" t="s">
        <v>72</v>
      </c>
    </row>
    <row r="7" spans="1:20" x14ac:dyDescent="0.25">
      <c r="A7" s="87"/>
      <c r="B7" s="87"/>
    </row>
    <row r="9" spans="1:20" ht="15.75" customHeight="1" x14ac:dyDescent="0.25">
      <c r="B9" s="3" t="s">
        <v>12</v>
      </c>
      <c r="C9" s="215" t="s">
        <v>99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</row>
    <row r="10" spans="1:20" ht="15.75" customHeight="1" x14ac:dyDescent="0.25">
      <c r="C10" s="30"/>
      <c r="D10" s="31"/>
      <c r="E10" s="30"/>
      <c r="F10" s="30"/>
      <c r="G10" s="30"/>
      <c r="H10" s="30"/>
      <c r="I10" s="30"/>
      <c r="J10" s="30"/>
      <c r="K10" s="30"/>
      <c r="L10" s="30"/>
      <c r="M10" s="214" t="s">
        <v>105</v>
      </c>
      <c r="N10" s="214"/>
      <c r="O10" s="214"/>
      <c r="P10" s="214"/>
      <c r="Q10" s="214"/>
      <c r="R10" s="214"/>
      <c r="S10" s="214"/>
    </row>
    <row r="11" spans="1:20" ht="15.75" customHeight="1" x14ac:dyDescent="0.25">
      <c r="C11" s="30"/>
      <c r="D11" s="31"/>
      <c r="E11" s="30" t="s">
        <v>30</v>
      </c>
      <c r="F11" s="30"/>
      <c r="G11" s="30"/>
      <c r="H11" s="30"/>
      <c r="I11" s="30"/>
      <c r="J11" s="30"/>
      <c r="K11" s="30" t="s">
        <v>30</v>
      </c>
      <c r="L11" s="30"/>
      <c r="M11" s="30" t="s">
        <v>101</v>
      </c>
      <c r="N11" s="30"/>
      <c r="O11" s="209" t="s">
        <v>104</v>
      </c>
      <c r="P11" s="209"/>
      <c r="Q11" s="209"/>
      <c r="R11" s="209"/>
      <c r="S11" s="209"/>
    </row>
    <row r="12" spans="1:20" ht="15.75" customHeight="1" x14ac:dyDescent="0.25">
      <c r="C12" s="32" t="s">
        <v>29</v>
      </c>
      <c r="D12" s="33" t="s">
        <v>32</v>
      </c>
      <c r="E12" s="33" t="s">
        <v>33</v>
      </c>
      <c r="F12" s="33" t="s">
        <v>32</v>
      </c>
      <c r="G12" s="33" t="s">
        <v>34</v>
      </c>
      <c r="H12" s="33" t="s">
        <v>32</v>
      </c>
      <c r="I12" s="33" t="s">
        <v>35</v>
      </c>
      <c r="J12" s="33" t="s">
        <v>31</v>
      </c>
      <c r="K12" s="33" t="s">
        <v>40</v>
      </c>
      <c r="L12" s="33" t="s">
        <v>32</v>
      </c>
      <c r="M12" s="32" t="s">
        <v>102</v>
      </c>
      <c r="N12" s="33" t="s">
        <v>32</v>
      </c>
      <c r="O12" s="32" t="s">
        <v>37</v>
      </c>
      <c r="P12" s="33" t="s">
        <v>36</v>
      </c>
      <c r="Q12" s="32" t="s">
        <v>38</v>
      </c>
      <c r="R12" s="62" t="s">
        <v>36</v>
      </c>
      <c r="S12" s="62" t="s">
        <v>103</v>
      </c>
    </row>
    <row r="13" spans="1:20" ht="16.5" customHeight="1" thickBot="1" x14ac:dyDescent="0.3">
      <c r="B13" s="4" t="s">
        <v>15</v>
      </c>
      <c r="C13" s="63">
        <v>8000</v>
      </c>
      <c r="D13" s="30"/>
      <c r="E13" s="30"/>
      <c r="F13" s="30"/>
      <c r="G13" s="30"/>
      <c r="H13" s="30"/>
      <c r="I13" s="30"/>
      <c r="J13" s="30"/>
      <c r="K13" s="30"/>
      <c r="L13" s="30"/>
      <c r="M13" s="44">
        <v>8000</v>
      </c>
      <c r="N13" s="30"/>
      <c r="O13" s="30"/>
      <c r="P13" s="30"/>
      <c r="Q13" s="30"/>
      <c r="R13" s="30"/>
      <c r="S13" s="30"/>
    </row>
    <row r="14" spans="1:20" ht="15.75" customHeight="1" x14ac:dyDescent="0.25">
      <c r="C14" s="42">
        <f>SUM(C13)</f>
        <v>8000</v>
      </c>
      <c r="D14" s="30"/>
      <c r="E14" s="30"/>
      <c r="F14" s="30"/>
      <c r="G14" s="30"/>
      <c r="H14" s="30"/>
      <c r="I14" s="30"/>
      <c r="J14" s="35" t="s">
        <v>31</v>
      </c>
      <c r="K14" s="30"/>
      <c r="L14" s="30"/>
      <c r="M14" s="50">
        <f>SUM(M13)</f>
        <v>8000</v>
      </c>
      <c r="N14" s="30"/>
      <c r="O14" s="30"/>
      <c r="P14" s="30"/>
      <c r="Q14" s="30"/>
      <c r="R14" s="30"/>
      <c r="S14" s="30"/>
    </row>
    <row r="15" spans="1:20" ht="16.5" customHeight="1" thickBot="1" x14ac:dyDescent="0.3">
      <c r="B15" s="4" t="s">
        <v>16</v>
      </c>
      <c r="C15" s="82">
        <v>-800</v>
      </c>
      <c r="D15" s="30"/>
      <c r="E15" s="30"/>
      <c r="F15" s="30"/>
      <c r="G15" s="30"/>
      <c r="H15" s="30"/>
      <c r="I15" s="30"/>
      <c r="J15" s="37"/>
      <c r="K15" s="64"/>
      <c r="L15" s="30"/>
      <c r="M15" s="65"/>
      <c r="N15" s="30"/>
      <c r="O15" s="30"/>
      <c r="P15" s="30"/>
      <c r="Q15" s="81">
        <v>800</v>
      </c>
      <c r="T15" s="3" t="s">
        <v>12</v>
      </c>
    </row>
    <row r="16" spans="1:20" ht="15.75" customHeight="1" x14ac:dyDescent="0.25">
      <c r="C16" s="42">
        <f>SUM(C14:C15)</f>
        <v>7200</v>
      </c>
      <c r="D16" s="30"/>
      <c r="E16" s="30"/>
      <c r="F16" s="30"/>
      <c r="G16" s="30"/>
      <c r="H16" s="30"/>
      <c r="I16" s="30"/>
      <c r="J16" s="35" t="s">
        <v>31</v>
      </c>
      <c r="K16" s="30"/>
      <c r="L16" s="30"/>
      <c r="M16" s="48">
        <f>SUM(M14)</f>
        <v>8000</v>
      </c>
      <c r="N16" s="30"/>
      <c r="O16" s="30"/>
      <c r="P16" s="30" t="s">
        <v>36</v>
      </c>
      <c r="Q16" s="42">
        <f>SUM(Q15)</f>
        <v>800</v>
      </c>
      <c r="S16" s="99"/>
    </row>
    <row r="17" spans="2:20" ht="16.5" customHeight="1" thickBot="1" x14ac:dyDescent="0.3">
      <c r="B17" s="4" t="s">
        <v>3</v>
      </c>
      <c r="C17" s="38">
        <v>-2500</v>
      </c>
      <c r="D17" s="30"/>
      <c r="E17" s="30"/>
      <c r="F17" s="30"/>
      <c r="G17" s="30"/>
      <c r="H17" s="30"/>
      <c r="I17" s="63">
        <v>2500</v>
      </c>
      <c r="J17" s="37"/>
      <c r="K17" s="30"/>
      <c r="L17" s="30"/>
      <c r="M17" s="65"/>
      <c r="N17" s="30"/>
      <c r="O17" s="30"/>
      <c r="P17" s="30"/>
      <c r="Q17" s="65"/>
      <c r="R17" s="30"/>
      <c r="S17" s="37"/>
    </row>
    <row r="18" spans="2:20" ht="15.75" customHeight="1" x14ac:dyDescent="0.25">
      <c r="C18" s="48">
        <f>SUM(C16:C17)</f>
        <v>4700</v>
      </c>
      <c r="D18" s="30"/>
      <c r="E18" s="30"/>
      <c r="F18" s="30"/>
      <c r="G18" s="30"/>
      <c r="H18" s="66" t="s">
        <v>32</v>
      </c>
      <c r="I18" s="48">
        <f>SUM(I17)</f>
        <v>2500</v>
      </c>
      <c r="J18" s="35" t="s">
        <v>31</v>
      </c>
      <c r="K18" s="30"/>
      <c r="L18" s="30"/>
      <c r="M18" s="48">
        <f>SUM(M16)</f>
        <v>8000</v>
      </c>
      <c r="N18" s="30"/>
      <c r="O18" s="30"/>
      <c r="P18" s="30" t="s">
        <v>36</v>
      </c>
      <c r="Q18" s="42">
        <f>SUM(Q16)</f>
        <v>800</v>
      </c>
    </row>
    <row r="19" spans="2:20" ht="16.5" customHeight="1" thickBot="1" x14ac:dyDescent="0.3">
      <c r="B19" s="4" t="s">
        <v>4</v>
      </c>
      <c r="C19" s="43"/>
      <c r="D19" s="30"/>
      <c r="E19" s="30"/>
      <c r="F19" s="30"/>
      <c r="G19" s="30"/>
      <c r="H19" s="30"/>
      <c r="I19" s="65"/>
      <c r="J19" s="37"/>
      <c r="K19" s="83">
        <v>600</v>
      </c>
      <c r="L19" s="30"/>
      <c r="M19" s="65"/>
      <c r="N19" s="30"/>
      <c r="O19" s="30"/>
      <c r="P19" s="30"/>
      <c r="Q19" s="81">
        <v>600</v>
      </c>
      <c r="T19" s="3" t="s">
        <v>14</v>
      </c>
    </row>
    <row r="20" spans="2:20" ht="15.75" customHeight="1" x14ac:dyDescent="0.25">
      <c r="C20" s="48">
        <f>SUM(C18:C19)</f>
        <v>4700</v>
      </c>
      <c r="D20" s="30"/>
      <c r="E20" s="30"/>
      <c r="F20" s="30"/>
      <c r="G20" s="30"/>
      <c r="H20" s="66" t="s">
        <v>32</v>
      </c>
      <c r="I20" s="48">
        <f>SUM(I18:I19)</f>
        <v>2500</v>
      </c>
      <c r="J20" s="35" t="s">
        <v>31</v>
      </c>
      <c r="K20" s="48">
        <f>SUM(K19)</f>
        <v>600</v>
      </c>
      <c r="L20" s="30" t="s">
        <v>32</v>
      </c>
      <c r="M20" s="48">
        <f>SUM(M18)</f>
        <v>8000</v>
      </c>
      <c r="N20" s="30"/>
      <c r="O20" s="30"/>
      <c r="P20" s="30" t="s">
        <v>36</v>
      </c>
      <c r="Q20" s="46">
        <f>SUM(Q18:Q19)</f>
        <v>1400</v>
      </c>
      <c r="S20" s="99"/>
    </row>
    <row r="21" spans="2:20" ht="16.5" customHeight="1" thickBot="1" x14ac:dyDescent="0.3">
      <c r="B21" s="4" t="s">
        <v>5</v>
      </c>
      <c r="C21" s="38">
        <v>-500</v>
      </c>
      <c r="D21" s="30"/>
      <c r="E21" s="30"/>
      <c r="F21" s="30"/>
      <c r="G21" s="38">
        <v>500</v>
      </c>
      <c r="H21" s="30"/>
      <c r="I21" s="65"/>
      <c r="J21" s="37"/>
      <c r="K21" s="65"/>
      <c r="L21" s="30"/>
      <c r="M21" s="65"/>
      <c r="N21" s="30"/>
      <c r="O21" s="30"/>
      <c r="P21" s="30"/>
      <c r="Q21" s="65"/>
      <c r="R21" s="30"/>
      <c r="S21" s="37"/>
    </row>
    <row r="22" spans="2:20" ht="15.75" customHeight="1" x14ac:dyDescent="0.25">
      <c r="C22" s="50">
        <f>SUM(C20:C21)</f>
        <v>4200</v>
      </c>
      <c r="D22" s="30"/>
      <c r="E22" s="30"/>
      <c r="F22" s="66" t="s">
        <v>32</v>
      </c>
      <c r="G22" s="50">
        <f>SUM(G21)</f>
        <v>500</v>
      </c>
      <c r="H22" s="66" t="s">
        <v>32</v>
      </c>
      <c r="I22" s="48">
        <f>SUM(I20:I21)</f>
        <v>2500</v>
      </c>
      <c r="J22" s="35" t="s">
        <v>31</v>
      </c>
      <c r="K22" s="48">
        <f>SUM(K20:K21)</f>
        <v>600</v>
      </c>
      <c r="L22" s="30" t="s">
        <v>32</v>
      </c>
      <c r="M22" s="48">
        <f>SUM(M20)</f>
        <v>8000</v>
      </c>
      <c r="N22" s="30"/>
      <c r="O22" s="30"/>
      <c r="P22" s="30" t="s">
        <v>36</v>
      </c>
      <c r="Q22" s="42">
        <f>SUM(Q20)</f>
        <v>1400</v>
      </c>
      <c r="S22" s="99"/>
    </row>
    <row r="23" spans="2:20" ht="16.5" customHeight="1" thickBot="1" x14ac:dyDescent="0.3">
      <c r="B23" s="4" t="s">
        <v>6</v>
      </c>
      <c r="C23" s="82">
        <v>5000</v>
      </c>
      <c r="D23" s="66"/>
      <c r="E23" s="82">
        <v>7000</v>
      </c>
      <c r="G23" s="65"/>
      <c r="H23" s="30"/>
      <c r="I23" s="65"/>
      <c r="J23" s="37"/>
      <c r="K23" s="65"/>
      <c r="L23" s="30"/>
      <c r="M23" s="65"/>
      <c r="N23" s="30"/>
      <c r="O23" s="81">
        <v>12000</v>
      </c>
      <c r="Q23" s="76"/>
      <c r="R23" s="30"/>
      <c r="S23" s="37"/>
      <c r="T23" s="3" t="s">
        <v>111</v>
      </c>
    </row>
    <row r="24" spans="2:20" ht="15.75" customHeight="1" x14ac:dyDescent="0.25">
      <c r="C24" s="50">
        <f>SUM(C22:C23)</f>
        <v>9200</v>
      </c>
      <c r="D24" s="66" t="s">
        <v>32</v>
      </c>
      <c r="E24" s="50">
        <f>SUM(E23)</f>
        <v>7000</v>
      </c>
      <c r="F24" s="66" t="s">
        <v>32</v>
      </c>
      <c r="G24" s="48">
        <f>SUM(G22:G23)</f>
        <v>500</v>
      </c>
      <c r="H24" s="66" t="s">
        <v>32</v>
      </c>
      <c r="I24" s="48">
        <f>SUM(I22:I23)</f>
        <v>2500</v>
      </c>
      <c r="J24" s="35" t="s">
        <v>31</v>
      </c>
      <c r="K24" s="48">
        <f>SUM(K22:K23)</f>
        <v>600</v>
      </c>
      <c r="L24" s="30" t="s">
        <v>32</v>
      </c>
      <c r="M24" s="48">
        <f>SUM(M22)</f>
        <v>8000</v>
      </c>
      <c r="N24" s="30" t="s">
        <v>32</v>
      </c>
      <c r="O24" s="42">
        <f>SUM(O23)</f>
        <v>12000</v>
      </c>
      <c r="P24" s="30" t="s">
        <v>36</v>
      </c>
      <c r="Q24" s="42">
        <f>SUM(Q22)</f>
        <v>1400</v>
      </c>
      <c r="S24" s="99"/>
    </row>
    <row r="25" spans="2:20" ht="16.5" customHeight="1" thickBot="1" x14ac:dyDescent="0.3">
      <c r="B25" s="4" t="s">
        <v>7</v>
      </c>
      <c r="C25" s="38">
        <v>-200</v>
      </c>
      <c r="D25" s="30"/>
      <c r="E25" s="65"/>
      <c r="F25" s="30"/>
      <c r="G25" s="65"/>
      <c r="H25" s="30"/>
      <c r="I25" s="65"/>
      <c r="J25" s="37"/>
      <c r="K25" s="73"/>
      <c r="L25" s="30"/>
      <c r="M25" s="65"/>
      <c r="O25" s="76"/>
      <c r="P25" s="30"/>
      <c r="Q25" s="77"/>
      <c r="R25" s="30"/>
      <c r="S25" s="44">
        <v>200</v>
      </c>
      <c r="T25" s="3" t="s">
        <v>106</v>
      </c>
    </row>
    <row r="26" spans="2:20" ht="15.75" customHeight="1" thickBot="1" x14ac:dyDescent="0.3">
      <c r="C26" s="48">
        <f>SUM(C24:C25)</f>
        <v>9000</v>
      </c>
      <c r="D26" s="66" t="s">
        <v>32</v>
      </c>
      <c r="E26" s="48">
        <f>SUM(E24:E25)</f>
        <v>7000</v>
      </c>
      <c r="F26" s="66" t="s">
        <v>32</v>
      </c>
      <c r="G26" s="48">
        <f>SUM(G24:G25)</f>
        <v>500</v>
      </c>
      <c r="H26" s="66" t="s">
        <v>32</v>
      </c>
      <c r="I26" s="48">
        <f>SUM(I24:I25)</f>
        <v>2500</v>
      </c>
      <c r="J26" s="35" t="s">
        <v>31</v>
      </c>
      <c r="K26" s="48">
        <f>SUM(K24)</f>
        <v>600</v>
      </c>
      <c r="L26" s="30" t="s">
        <v>32</v>
      </c>
      <c r="M26" s="48">
        <f>SUM(M24)</f>
        <v>8000</v>
      </c>
      <c r="N26" s="30" t="s">
        <v>32</v>
      </c>
      <c r="O26" s="54">
        <f>SUM(O24)</f>
        <v>12000</v>
      </c>
      <c r="P26" s="30" t="s">
        <v>36</v>
      </c>
      <c r="Q26" s="42">
        <f>SUM(Q24)</f>
        <v>1400</v>
      </c>
      <c r="R26" s="66" t="s">
        <v>36</v>
      </c>
      <c r="S26" s="42">
        <f>SUM(S25)</f>
        <v>200</v>
      </c>
    </row>
    <row r="27" spans="2:20" ht="16.5" customHeight="1" thickBot="1" x14ac:dyDescent="0.3">
      <c r="B27" s="4" t="s">
        <v>8</v>
      </c>
      <c r="C27" s="38">
        <v>-300</v>
      </c>
      <c r="D27" s="30"/>
      <c r="E27" s="65"/>
      <c r="F27" s="30"/>
      <c r="G27" s="65"/>
      <c r="H27" s="30"/>
      <c r="I27" s="65"/>
      <c r="J27" s="37"/>
      <c r="K27" s="44">
        <v>-300</v>
      </c>
      <c r="L27" s="30"/>
      <c r="M27" s="65"/>
      <c r="N27" s="30"/>
      <c r="O27" s="77"/>
      <c r="P27" s="30"/>
      <c r="Q27" s="65"/>
      <c r="R27" s="30"/>
      <c r="S27" s="65"/>
    </row>
    <row r="28" spans="2:20" ht="15.75" customHeight="1" x14ac:dyDescent="0.25">
      <c r="C28" s="48">
        <f>SUM(C26:C27)</f>
        <v>8700</v>
      </c>
      <c r="D28" s="66" t="s">
        <v>32</v>
      </c>
      <c r="E28" s="48">
        <f>SUM(E26:E27)</f>
        <v>7000</v>
      </c>
      <c r="F28" s="66" t="s">
        <v>32</v>
      </c>
      <c r="G28" s="48">
        <f>SUM(G26:G27)</f>
        <v>500</v>
      </c>
      <c r="H28" s="66" t="s">
        <v>32</v>
      </c>
      <c r="I28" s="48">
        <f>SUM(I26:I27)</f>
        <v>2500</v>
      </c>
      <c r="J28" s="35" t="s">
        <v>31</v>
      </c>
      <c r="K28" s="48">
        <f>SUM(K26:K27)</f>
        <v>300</v>
      </c>
      <c r="L28" s="30" t="s">
        <v>32</v>
      </c>
      <c r="M28" s="48">
        <f>SUM(M26)</f>
        <v>8000</v>
      </c>
      <c r="N28" s="66" t="s">
        <v>32</v>
      </c>
      <c r="O28" s="42">
        <f>SUM(O26)</f>
        <v>12000</v>
      </c>
      <c r="P28" s="30" t="s">
        <v>36</v>
      </c>
      <c r="Q28" s="42">
        <f>SUM(Q26)</f>
        <v>1400</v>
      </c>
      <c r="R28" s="30" t="s">
        <v>36</v>
      </c>
      <c r="S28" s="42">
        <f>SUM(S26)</f>
        <v>200</v>
      </c>
    </row>
    <row r="29" spans="2:20" ht="16.5" customHeight="1" thickBot="1" x14ac:dyDescent="0.3">
      <c r="B29" s="4" t="s">
        <v>9</v>
      </c>
      <c r="C29" s="38">
        <v>-2000</v>
      </c>
      <c r="D29" s="30"/>
      <c r="E29" s="65"/>
      <c r="F29" s="30"/>
      <c r="G29" s="65"/>
      <c r="H29" s="30"/>
      <c r="I29" s="65"/>
      <c r="J29" s="37"/>
      <c r="L29" s="30"/>
      <c r="M29" s="47"/>
      <c r="N29" s="30"/>
      <c r="O29" s="65"/>
      <c r="P29" s="30"/>
      <c r="Q29" s="46">
        <v>2000</v>
      </c>
      <c r="T29" s="3" t="s">
        <v>110</v>
      </c>
    </row>
    <row r="30" spans="2:20" ht="15.75" customHeight="1" x14ac:dyDescent="0.25">
      <c r="C30" s="48">
        <f>SUM(C28:C29)</f>
        <v>6700</v>
      </c>
      <c r="D30" s="66" t="s">
        <v>32</v>
      </c>
      <c r="E30" s="48">
        <f>SUM(E28:E29)</f>
        <v>7000</v>
      </c>
      <c r="F30" s="66" t="s">
        <v>32</v>
      </c>
      <c r="G30" s="48">
        <f>SUM(G28:G29)</f>
        <v>500</v>
      </c>
      <c r="H30" s="66" t="s">
        <v>32</v>
      </c>
      <c r="I30" s="48">
        <f>SUM(I28:I29)</f>
        <v>2500</v>
      </c>
      <c r="J30" s="35" t="s">
        <v>31</v>
      </c>
      <c r="K30" s="50">
        <f>SUM(K28:K29)</f>
        <v>300</v>
      </c>
      <c r="L30" s="30" t="s">
        <v>32</v>
      </c>
      <c r="M30" s="48">
        <f>SUM(M28)</f>
        <v>8000</v>
      </c>
      <c r="N30" s="66" t="s">
        <v>32</v>
      </c>
      <c r="O30" s="42">
        <f>SUM(O28)</f>
        <v>12000</v>
      </c>
      <c r="P30" s="30" t="s">
        <v>36</v>
      </c>
      <c r="Q30" s="42">
        <f>SUM(Q28:Q29)</f>
        <v>3400</v>
      </c>
      <c r="R30" s="30" t="s">
        <v>36</v>
      </c>
      <c r="S30" s="46">
        <f>SUM(S28)</f>
        <v>200</v>
      </c>
    </row>
    <row r="31" spans="2:20" ht="16.5" customHeight="1" thickBot="1" x14ac:dyDescent="0.3">
      <c r="B31" s="4" t="s">
        <v>41</v>
      </c>
      <c r="C31" s="38">
        <v>5700</v>
      </c>
      <c r="D31" s="30"/>
      <c r="E31" s="38">
        <v>-5700</v>
      </c>
      <c r="F31" s="30"/>
      <c r="G31" s="65"/>
      <c r="H31" s="30"/>
      <c r="I31" s="65"/>
      <c r="J31" s="37"/>
      <c r="K31" s="65"/>
      <c r="L31" s="30"/>
      <c r="M31" s="65"/>
      <c r="N31" s="30"/>
      <c r="O31" s="30"/>
      <c r="P31" s="30"/>
      <c r="Q31" s="30"/>
      <c r="R31" s="30"/>
      <c r="S31" s="30"/>
    </row>
    <row r="32" spans="2:20" ht="16.5" customHeight="1" thickBot="1" x14ac:dyDescent="0.3">
      <c r="C32" s="68">
        <f>SUM(C30:C31)</f>
        <v>12400</v>
      </c>
      <c r="D32" s="66" t="s">
        <v>32</v>
      </c>
      <c r="E32" s="68">
        <f>SUM(E30:E31)</f>
        <v>1300</v>
      </c>
      <c r="F32" s="66" t="s">
        <v>32</v>
      </c>
      <c r="G32" s="68">
        <f>SUM(G30:G31)</f>
        <v>500</v>
      </c>
      <c r="H32" s="66" t="s">
        <v>32</v>
      </c>
      <c r="I32" s="68">
        <f>SUM(I30:I31)</f>
        <v>2500</v>
      </c>
      <c r="J32" s="35" t="s">
        <v>31</v>
      </c>
      <c r="K32" s="68">
        <f>SUM(K30:K31)</f>
        <v>300</v>
      </c>
      <c r="L32" s="30" t="s">
        <v>32</v>
      </c>
      <c r="M32" s="68">
        <f>SUM(M30)</f>
        <v>8000</v>
      </c>
      <c r="N32" s="66" t="s">
        <v>32</v>
      </c>
      <c r="O32" s="68">
        <f>SUM(O30)</f>
        <v>12000</v>
      </c>
      <c r="P32" s="30" t="s">
        <v>36</v>
      </c>
      <c r="Q32" s="68">
        <f>SUM(Q30)</f>
        <v>3400</v>
      </c>
      <c r="R32" s="30" t="s">
        <v>36</v>
      </c>
      <c r="S32" s="68">
        <f>SUM(S30)</f>
        <v>200</v>
      </c>
    </row>
    <row r="33" spans="2:19" ht="16.5" customHeight="1" thickTop="1" x14ac:dyDescent="0.25">
      <c r="C33" s="30"/>
      <c r="D33" s="31"/>
      <c r="E33" s="30"/>
      <c r="F33" s="30"/>
      <c r="G33" s="30"/>
      <c r="H33" s="30"/>
      <c r="I33" s="30"/>
      <c r="J33" s="37"/>
      <c r="K33" s="30"/>
      <c r="L33" s="31"/>
      <c r="M33" s="6"/>
      <c r="N33" s="6"/>
      <c r="O33" s="6"/>
      <c r="P33" s="6"/>
      <c r="Q33" s="6"/>
      <c r="R33" s="6"/>
      <c r="S33" s="6"/>
    </row>
    <row r="34" spans="2:19" ht="15.75" customHeight="1" x14ac:dyDescent="0.25">
      <c r="C34" s="30"/>
      <c r="D34" s="31"/>
      <c r="E34" s="30"/>
      <c r="F34" s="30"/>
      <c r="G34" s="30"/>
      <c r="H34" s="30"/>
      <c r="I34" s="30"/>
      <c r="J34" s="37"/>
      <c r="K34" s="30"/>
      <c r="L34" s="31"/>
      <c r="M34" s="30"/>
      <c r="N34" s="30"/>
      <c r="O34" s="30"/>
      <c r="P34" s="30"/>
      <c r="Q34" s="30"/>
      <c r="R34" s="30"/>
      <c r="S34" s="30"/>
    </row>
    <row r="35" spans="2:19" ht="15.75" customHeight="1" x14ac:dyDescent="0.25">
      <c r="C35" s="30"/>
      <c r="D35" s="31"/>
      <c r="E35" s="216">
        <f>C32+E32+G32+I32</f>
        <v>16700</v>
      </c>
      <c r="F35" s="216"/>
      <c r="G35" s="30"/>
      <c r="H35" s="30"/>
      <c r="I35" s="30"/>
      <c r="J35" s="37"/>
      <c r="K35" s="30"/>
      <c r="L35" s="31"/>
      <c r="M35" s="30"/>
      <c r="O35" s="74">
        <f>K32+M32+O32-Q32-S32</f>
        <v>16700</v>
      </c>
      <c r="P35" s="30"/>
      <c r="Q35" s="30"/>
      <c r="R35" s="30"/>
      <c r="S35" s="30"/>
    </row>
    <row r="36" spans="2:19" ht="15.75" customHeight="1" x14ac:dyDescent="0.25">
      <c r="C36" s="31" t="s">
        <v>107</v>
      </c>
      <c r="D36" s="31"/>
      <c r="E36" s="74"/>
      <c r="F36" s="74"/>
      <c r="G36" s="30"/>
      <c r="H36" s="30"/>
      <c r="I36" s="30"/>
      <c r="J36" s="37"/>
      <c r="K36" s="30"/>
      <c r="L36" s="31"/>
      <c r="M36" s="30"/>
      <c r="O36" s="74"/>
      <c r="P36" s="30"/>
      <c r="Q36" s="30"/>
      <c r="R36" s="30"/>
      <c r="S36" s="30"/>
    </row>
    <row r="37" spans="2:19" ht="15.75" customHeight="1" x14ac:dyDescent="0.25">
      <c r="C37" s="31" t="s">
        <v>112</v>
      </c>
      <c r="D37" s="31"/>
      <c r="E37" s="74"/>
      <c r="F37" s="74"/>
      <c r="G37" s="30"/>
      <c r="H37" s="30"/>
      <c r="I37" s="30"/>
      <c r="J37" s="37"/>
      <c r="K37" s="30"/>
      <c r="L37" s="31"/>
      <c r="M37" s="30"/>
      <c r="O37" s="74"/>
      <c r="P37" s="30"/>
      <c r="Q37" s="30"/>
      <c r="R37" s="30"/>
      <c r="S37" s="30"/>
    </row>
    <row r="38" spans="2:19" ht="15.75" customHeight="1" x14ac:dyDescent="0.25">
      <c r="C38" s="31" t="s">
        <v>113</v>
      </c>
      <c r="D38" s="31"/>
      <c r="E38" s="74"/>
      <c r="F38" s="74"/>
      <c r="G38" s="30"/>
      <c r="H38" s="30"/>
      <c r="I38" s="30"/>
      <c r="J38" s="37"/>
      <c r="K38" s="30"/>
      <c r="L38" s="31"/>
      <c r="M38" s="30"/>
      <c r="O38" s="74"/>
      <c r="P38" s="30"/>
      <c r="Q38" s="30"/>
      <c r="R38" s="30"/>
      <c r="S38" s="30"/>
    </row>
    <row r="39" spans="2:19" ht="15.75" customHeight="1" x14ac:dyDescent="0.25">
      <c r="C39" s="31" t="s">
        <v>166</v>
      </c>
      <c r="D39" s="31"/>
      <c r="E39" s="74"/>
      <c r="F39" s="74"/>
      <c r="G39" s="30"/>
      <c r="H39" s="30"/>
      <c r="I39" s="30"/>
      <c r="J39" s="37"/>
      <c r="K39" s="30"/>
      <c r="L39" s="31"/>
      <c r="M39" s="30"/>
      <c r="O39" s="74"/>
      <c r="P39" s="30"/>
      <c r="Q39" s="30"/>
      <c r="R39" s="30"/>
      <c r="S39" s="30"/>
    </row>
    <row r="40" spans="2:19" ht="15.75" customHeight="1" x14ac:dyDescent="0.25">
      <c r="C40" s="31" t="s">
        <v>114</v>
      </c>
      <c r="D40" s="31"/>
      <c r="E40" s="74"/>
      <c r="F40" s="74"/>
      <c r="G40" s="30"/>
      <c r="H40" s="30"/>
      <c r="I40" s="30"/>
      <c r="J40" s="37"/>
      <c r="K40" s="30"/>
      <c r="L40" s="31"/>
      <c r="M40" s="30"/>
      <c r="O40" s="74"/>
      <c r="P40" s="30"/>
      <c r="Q40" s="30"/>
      <c r="R40" s="30"/>
      <c r="S40" s="30"/>
    </row>
    <row r="41" spans="2:19" ht="15.75" customHeight="1" x14ac:dyDescent="0.25">
      <c r="C41" s="31" t="s">
        <v>115</v>
      </c>
      <c r="D41" s="31"/>
      <c r="E41" s="74"/>
      <c r="F41" s="74"/>
      <c r="G41" s="30"/>
      <c r="H41" s="30"/>
      <c r="I41" s="30"/>
      <c r="J41" s="37"/>
      <c r="K41" s="30"/>
      <c r="L41" s="31"/>
      <c r="M41" s="30"/>
      <c r="O41" s="74"/>
      <c r="P41" s="30"/>
      <c r="Q41" s="30"/>
      <c r="R41" s="30"/>
      <c r="S41" s="30"/>
    </row>
    <row r="42" spans="2:19" ht="15.75" customHeight="1" x14ac:dyDescent="0.25">
      <c r="C42" s="31"/>
      <c r="D42" s="31"/>
      <c r="E42" s="74"/>
      <c r="F42" s="74"/>
      <c r="G42" s="30"/>
      <c r="H42" s="30"/>
      <c r="I42" s="30"/>
      <c r="J42" s="37"/>
      <c r="K42" s="30"/>
      <c r="L42" s="31"/>
      <c r="M42" s="30"/>
      <c r="O42" s="74"/>
      <c r="P42" s="30"/>
      <c r="Q42" s="30"/>
      <c r="R42" s="30"/>
      <c r="S42" s="30"/>
    </row>
    <row r="43" spans="2:19" ht="15.75" customHeight="1" x14ac:dyDescent="0.25">
      <c r="B43" s="3" t="s">
        <v>14</v>
      </c>
      <c r="C43" s="31" t="s">
        <v>43</v>
      </c>
      <c r="D43" s="30"/>
      <c r="E43" s="30"/>
      <c r="F43" s="30"/>
      <c r="G43" s="30"/>
      <c r="I43" s="129">
        <v>12000</v>
      </c>
      <c r="J43" s="37"/>
      <c r="K43" s="30"/>
      <c r="L43" s="31"/>
      <c r="M43" s="30"/>
      <c r="O43" s="74"/>
      <c r="P43" s="30"/>
      <c r="Q43" s="30"/>
      <c r="R43" s="30"/>
      <c r="S43" s="30"/>
    </row>
    <row r="44" spans="2:19" ht="15.75" customHeight="1" x14ac:dyDescent="0.25">
      <c r="C44" s="31" t="s">
        <v>173</v>
      </c>
      <c r="D44" s="30"/>
      <c r="E44" s="30"/>
      <c r="F44" s="30"/>
      <c r="G44" s="30"/>
      <c r="I44" s="30"/>
      <c r="J44" s="37"/>
      <c r="K44" s="30"/>
      <c r="L44" s="31"/>
      <c r="M44" s="30"/>
      <c r="O44" s="74"/>
      <c r="P44" s="30"/>
      <c r="Q44" s="30"/>
      <c r="R44" s="30"/>
      <c r="S44" s="30"/>
    </row>
    <row r="45" spans="2:19" ht="15.75" customHeight="1" x14ac:dyDescent="0.25">
      <c r="C45" s="31" t="s">
        <v>169</v>
      </c>
      <c r="D45" s="30"/>
      <c r="E45" s="30"/>
      <c r="G45" s="124">
        <v>2000</v>
      </c>
      <c r="I45" s="30"/>
      <c r="J45" s="37"/>
      <c r="K45" s="30"/>
      <c r="L45" s="31"/>
      <c r="M45" s="30"/>
      <c r="O45" s="74"/>
      <c r="P45" s="30"/>
      <c r="Q45" s="30"/>
      <c r="R45" s="30"/>
      <c r="S45" s="30"/>
    </row>
    <row r="46" spans="2:19" ht="15.75" customHeight="1" x14ac:dyDescent="0.25">
      <c r="C46" s="31" t="s">
        <v>170</v>
      </c>
      <c r="D46" s="30"/>
      <c r="E46" s="30"/>
      <c r="G46" s="120">
        <v>800</v>
      </c>
      <c r="I46" s="30"/>
      <c r="J46" s="37"/>
      <c r="K46" s="30"/>
      <c r="L46" s="31"/>
      <c r="M46" s="30"/>
      <c r="O46" s="74"/>
      <c r="P46" s="30"/>
      <c r="Q46" s="30"/>
      <c r="R46" s="30"/>
      <c r="S46" s="30"/>
    </row>
    <row r="47" spans="2:19" ht="15.75" customHeight="1" thickBot="1" x14ac:dyDescent="0.3">
      <c r="C47" s="31" t="s">
        <v>171</v>
      </c>
      <c r="D47" s="30"/>
      <c r="E47" s="30"/>
      <c r="G47" s="121">
        <v>600</v>
      </c>
      <c r="I47" s="121">
        <f>SUM(G45:G47)</f>
        <v>3400</v>
      </c>
      <c r="J47" s="37"/>
      <c r="K47" s="30"/>
      <c r="L47" s="31"/>
      <c r="M47" s="30"/>
      <c r="O47" s="74"/>
      <c r="P47" s="30"/>
      <c r="Q47" s="30"/>
      <c r="R47" s="30"/>
      <c r="S47" s="30"/>
    </row>
    <row r="48" spans="2:19" ht="16.5" thickBot="1" x14ac:dyDescent="0.3">
      <c r="C48" s="31"/>
      <c r="D48" s="30" t="s">
        <v>44</v>
      </c>
      <c r="E48" s="30"/>
      <c r="F48" s="30"/>
      <c r="G48" s="30"/>
      <c r="I48" s="130">
        <f>I43-I47</f>
        <v>8600</v>
      </c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3:3" ht="16.5" thickTop="1" x14ac:dyDescent="0.25">
      <c r="C49" s="86" t="s">
        <v>163</v>
      </c>
    </row>
  </sheetData>
  <mergeCells count="4">
    <mergeCell ref="C9:S9"/>
    <mergeCell ref="M10:S10"/>
    <mergeCell ref="O11:S11"/>
    <mergeCell ref="E35:F35"/>
  </mergeCells>
  <phoneticPr fontId="18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workbookViewId="0">
      <selection activeCell="L66" sqref="L66"/>
    </sheetView>
  </sheetViews>
  <sheetFormatPr defaultRowHeight="15.75" x14ac:dyDescent="0.25"/>
  <cols>
    <col min="1" max="1" width="5.42578125" style="3" customWidth="1"/>
    <col min="2" max="2" width="13.7109375" style="30" customWidth="1"/>
    <col min="3" max="3" width="5" style="31" customWidth="1"/>
    <col min="4" max="4" width="12.28515625" style="30" customWidth="1"/>
    <col min="5" max="5" width="5.140625" style="30" customWidth="1"/>
    <col min="6" max="6" width="14" style="30" customWidth="1"/>
    <col min="7" max="7" width="3" style="30" customWidth="1"/>
    <col min="8" max="8" width="13.7109375" style="30" customWidth="1"/>
    <col min="9" max="9" width="3.85546875" style="30" customWidth="1"/>
    <col min="10" max="10" width="13.42578125" style="30" customWidth="1"/>
    <col min="11" max="11" width="3.85546875" style="30" customWidth="1"/>
    <col min="12" max="12" width="11.85546875" style="30" customWidth="1"/>
    <col min="13" max="13" width="3.5703125" style="30" customWidth="1"/>
    <col min="14" max="14" width="14.28515625" style="30" customWidth="1"/>
    <col min="15" max="15" width="4.140625" style="30" customWidth="1"/>
    <col min="16" max="16" width="12.140625" style="30" customWidth="1"/>
    <col min="17" max="17" width="3.5703125" style="30" customWidth="1"/>
    <col min="18" max="18" width="13" style="30" customWidth="1"/>
    <col min="19" max="19" width="3.28515625" style="30" customWidth="1"/>
    <col min="20" max="20" width="10.42578125" style="30" customWidth="1"/>
    <col min="21" max="21" width="4.5703125" style="3" customWidth="1"/>
    <col min="22" max="16384" width="9.140625" style="3"/>
  </cols>
  <sheetData>
    <row r="1" spans="1:19" x14ac:dyDescent="0.25">
      <c r="A1" s="174" t="s">
        <v>100</v>
      </c>
      <c r="B1" s="196"/>
      <c r="C1" s="197"/>
      <c r="D1" s="196"/>
      <c r="E1" s="196"/>
      <c r="F1" s="196"/>
      <c r="G1" s="196"/>
      <c r="H1" s="196"/>
      <c r="I1" s="196"/>
      <c r="J1" s="196"/>
      <c r="K1" s="196"/>
      <c r="L1" s="196"/>
      <c r="M1" s="198"/>
      <c r="N1" s="62"/>
      <c r="O1" s="62"/>
      <c r="P1" s="62"/>
      <c r="Q1" s="62"/>
      <c r="R1" s="62"/>
      <c r="S1" s="62"/>
    </row>
    <row r="2" spans="1:19" x14ac:dyDescent="0.25">
      <c r="A2" s="177" t="s">
        <v>174</v>
      </c>
      <c r="B2" s="199"/>
      <c r="C2" s="200"/>
      <c r="D2" s="199"/>
      <c r="E2" s="199"/>
      <c r="F2" s="199"/>
      <c r="G2" s="199"/>
      <c r="H2" s="199"/>
      <c r="I2" s="199"/>
      <c r="J2" s="199"/>
      <c r="K2" s="199"/>
      <c r="L2" s="199"/>
      <c r="M2" s="198"/>
      <c r="N2" s="62"/>
      <c r="O2" s="62"/>
      <c r="P2" s="62"/>
      <c r="Q2" s="62"/>
      <c r="R2" s="62"/>
      <c r="S2" s="62"/>
    </row>
    <row r="3" spans="1:19" x14ac:dyDescent="0.25">
      <c r="A3" s="177" t="s">
        <v>117</v>
      </c>
      <c r="B3" s="199"/>
      <c r="C3" s="200"/>
      <c r="D3" s="199"/>
      <c r="E3" s="199"/>
      <c r="F3" s="199"/>
      <c r="G3" s="199"/>
      <c r="H3" s="199"/>
      <c r="I3" s="199"/>
      <c r="J3" s="199"/>
      <c r="K3" s="199"/>
      <c r="L3" s="199"/>
      <c r="M3" s="198"/>
      <c r="N3" s="62"/>
      <c r="O3" s="62"/>
      <c r="P3" s="62"/>
      <c r="Q3" s="62"/>
      <c r="R3" s="62"/>
      <c r="S3" s="62"/>
    </row>
    <row r="4" spans="1:19" x14ac:dyDescent="0.25">
      <c r="A4" s="177" t="s">
        <v>118</v>
      </c>
      <c r="B4" s="199"/>
      <c r="C4" s="200"/>
      <c r="D4" s="199"/>
      <c r="E4" s="199"/>
      <c r="F4" s="199"/>
      <c r="G4" s="199"/>
      <c r="H4" s="199"/>
      <c r="I4" s="199"/>
      <c r="J4" s="199"/>
      <c r="K4" s="199"/>
      <c r="L4" s="199"/>
      <c r="M4" s="198"/>
      <c r="N4" s="62"/>
      <c r="O4" s="62"/>
      <c r="P4" s="62"/>
      <c r="Q4" s="62"/>
      <c r="R4" s="62"/>
      <c r="S4" s="62"/>
    </row>
    <row r="5" spans="1:19" x14ac:dyDescent="0.25">
      <c r="A5" s="179" t="s">
        <v>15</v>
      </c>
      <c r="B5" s="200" t="s">
        <v>119</v>
      </c>
      <c r="C5" s="200"/>
      <c r="D5" s="199"/>
      <c r="E5" s="199"/>
      <c r="F5" s="199"/>
      <c r="G5" s="199"/>
      <c r="H5" s="199"/>
      <c r="I5" s="199"/>
      <c r="J5" s="199"/>
      <c r="K5" s="199"/>
      <c r="L5" s="199"/>
      <c r="M5" s="198"/>
      <c r="N5" s="62"/>
      <c r="O5" s="62"/>
      <c r="P5" s="62"/>
      <c r="Q5" s="62"/>
      <c r="R5" s="62"/>
      <c r="S5" s="62"/>
    </row>
    <row r="6" spans="1:19" x14ac:dyDescent="0.25">
      <c r="A6" s="179" t="s">
        <v>16</v>
      </c>
      <c r="B6" s="200" t="s">
        <v>120</v>
      </c>
      <c r="C6" s="200"/>
      <c r="D6" s="199"/>
      <c r="E6" s="199"/>
      <c r="F6" s="199"/>
      <c r="G6" s="199"/>
      <c r="H6" s="199"/>
      <c r="I6" s="199"/>
      <c r="J6" s="199"/>
      <c r="K6" s="199"/>
      <c r="L6" s="199"/>
      <c r="M6" s="198"/>
      <c r="N6" s="62"/>
      <c r="O6" s="62"/>
      <c r="P6" s="62"/>
      <c r="Q6" s="62"/>
      <c r="R6" s="62"/>
      <c r="S6" s="62"/>
    </row>
    <row r="7" spans="1:19" x14ac:dyDescent="0.25">
      <c r="A7" s="179" t="s">
        <v>3</v>
      </c>
      <c r="B7" s="200" t="s">
        <v>121</v>
      </c>
      <c r="C7" s="200"/>
      <c r="D7" s="199"/>
      <c r="E7" s="199"/>
      <c r="F7" s="199"/>
      <c r="G7" s="199"/>
      <c r="H7" s="199"/>
      <c r="I7" s="199"/>
      <c r="J7" s="199"/>
      <c r="K7" s="199"/>
      <c r="L7" s="199"/>
      <c r="M7" s="198"/>
      <c r="N7" s="62"/>
      <c r="O7" s="62"/>
      <c r="P7" s="62"/>
      <c r="Q7" s="62"/>
      <c r="R7" s="62"/>
      <c r="S7" s="62"/>
    </row>
    <row r="8" spans="1:19" x14ac:dyDescent="0.25">
      <c r="A8" s="179" t="s">
        <v>4</v>
      </c>
      <c r="B8" s="200" t="s">
        <v>122</v>
      </c>
      <c r="C8" s="200"/>
      <c r="D8" s="199"/>
      <c r="E8" s="199"/>
      <c r="F8" s="199"/>
      <c r="G8" s="199"/>
      <c r="H8" s="199"/>
      <c r="I8" s="199"/>
      <c r="J8" s="199"/>
      <c r="K8" s="199"/>
      <c r="L8" s="199"/>
      <c r="M8" s="198"/>
      <c r="N8" s="62"/>
      <c r="O8" s="62"/>
      <c r="P8" s="62"/>
      <c r="Q8" s="62"/>
      <c r="R8" s="62"/>
      <c r="S8" s="62"/>
    </row>
    <row r="9" spans="1:19" x14ac:dyDescent="0.25">
      <c r="A9" s="179" t="s">
        <v>5</v>
      </c>
      <c r="B9" s="200" t="s">
        <v>123</v>
      </c>
      <c r="C9" s="200"/>
      <c r="D9" s="199"/>
      <c r="E9" s="199"/>
      <c r="F9" s="199"/>
      <c r="G9" s="199"/>
      <c r="H9" s="199"/>
      <c r="I9" s="199"/>
      <c r="J9" s="199"/>
      <c r="K9" s="199"/>
      <c r="L9" s="199"/>
      <c r="M9" s="198"/>
      <c r="N9" s="62"/>
      <c r="O9" s="62"/>
      <c r="P9" s="62"/>
      <c r="Q9" s="62"/>
      <c r="R9" s="62"/>
      <c r="S9" s="62"/>
    </row>
    <row r="10" spans="1:19" x14ac:dyDescent="0.25">
      <c r="A10" s="179" t="s">
        <v>6</v>
      </c>
      <c r="B10" s="200" t="s">
        <v>124</v>
      </c>
      <c r="C10" s="200"/>
      <c r="D10" s="199"/>
      <c r="E10" s="199"/>
      <c r="F10" s="199"/>
      <c r="G10" s="199"/>
      <c r="H10" s="199"/>
      <c r="I10" s="199"/>
      <c r="J10" s="199"/>
      <c r="K10" s="199"/>
      <c r="L10" s="199"/>
      <c r="M10" s="198"/>
      <c r="N10" s="62"/>
      <c r="O10" s="62"/>
      <c r="P10" s="62"/>
      <c r="Q10" s="62"/>
      <c r="R10" s="62"/>
      <c r="S10" s="62"/>
    </row>
    <row r="11" spans="1:19" x14ac:dyDescent="0.25">
      <c r="A11" s="179" t="s">
        <v>7</v>
      </c>
      <c r="B11" s="200" t="s">
        <v>164</v>
      </c>
      <c r="C11" s="200"/>
      <c r="D11" s="199"/>
      <c r="E11" s="199"/>
      <c r="F11" s="199"/>
      <c r="G11" s="199"/>
      <c r="H11" s="199"/>
      <c r="I11" s="199"/>
      <c r="J11" s="199"/>
      <c r="K11" s="199"/>
      <c r="L11" s="199"/>
      <c r="M11" s="198"/>
      <c r="N11" s="62"/>
      <c r="O11" s="62"/>
      <c r="P11" s="62"/>
      <c r="Q11" s="62"/>
      <c r="R11" s="62"/>
      <c r="S11" s="62"/>
    </row>
    <row r="12" spans="1:19" x14ac:dyDescent="0.25">
      <c r="A12" s="179" t="s">
        <v>8</v>
      </c>
      <c r="B12" s="200" t="s">
        <v>125</v>
      </c>
      <c r="C12" s="200"/>
      <c r="D12" s="199"/>
      <c r="E12" s="199"/>
      <c r="F12" s="199"/>
      <c r="G12" s="199"/>
      <c r="H12" s="199"/>
      <c r="I12" s="199"/>
      <c r="J12" s="199"/>
      <c r="K12" s="199"/>
      <c r="L12" s="199"/>
      <c r="M12" s="198"/>
      <c r="N12" s="62"/>
      <c r="O12" s="62"/>
      <c r="P12" s="62"/>
      <c r="Q12" s="62"/>
      <c r="R12" s="62"/>
      <c r="S12" s="62"/>
    </row>
    <row r="13" spans="1:19" x14ac:dyDescent="0.25">
      <c r="A13" s="177"/>
      <c r="B13" s="199"/>
      <c r="C13" s="200"/>
      <c r="D13" s="199"/>
      <c r="E13" s="199"/>
      <c r="F13" s="199"/>
      <c r="G13" s="199"/>
      <c r="H13" s="199"/>
      <c r="I13" s="199"/>
      <c r="J13" s="199"/>
      <c r="K13" s="199"/>
      <c r="L13" s="199"/>
      <c r="M13" s="198"/>
      <c r="N13" s="62"/>
      <c r="O13" s="62"/>
      <c r="P13" s="62"/>
      <c r="Q13" s="62"/>
      <c r="R13" s="62"/>
      <c r="S13" s="62"/>
    </row>
    <row r="14" spans="1:19" x14ac:dyDescent="0.25">
      <c r="A14" s="180" t="s">
        <v>11</v>
      </c>
      <c r="B14" s="199"/>
      <c r="C14" s="200"/>
      <c r="D14" s="199"/>
      <c r="E14" s="199"/>
      <c r="F14" s="199"/>
      <c r="G14" s="199"/>
      <c r="H14" s="199"/>
      <c r="I14" s="199"/>
      <c r="J14" s="199"/>
      <c r="K14" s="199"/>
      <c r="L14" s="199"/>
      <c r="M14" s="198"/>
      <c r="N14" s="62"/>
      <c r="O14" s="62"/>
      <c r="P14" s="62"/>
      <c r="Q14" s="62"/>
      <c r="R14" s="62"/>
      <c r="S14" s="62"/>
    </row>
    <row r="15" spans="1:19" x14ac:dyDescent="0.25">
      <c r="A15" s="201" t="s">
        <v>12</v>
      </c>
      <c r="B15" s="200" t="s">
        <v>17</v>
      </c>
      <c r="C15" s="200"/>
      <c r="D15" s="199"/>
      <c r="E15" s="199"/>
      <c r="F15" s="199"/>
      <c r="G15" s="199"/>
      <c r="H15" s="199"/>
      <c r="I15" s="199"/>
      <c r="J15" s="199"/>
      <c r="K15" s="199"/>
      <c r="L15" s="199"/>
      <c r="M15" s="198"/>
      <c r="N15" s="62"/>
      <c r="O15" s="62"/>
      <c r="P15" s="62"/>
      <c r="Q15" s="62"/>
      <c r="R15" s="62"/>
      <c r="S15" s="62"/>
    </row>
    <row r="16" spans="1:19" x14ac:dyDescent="0.25">
      <c r="A16" s="201"/>
      <c r="B16" s="200" t="s">
        <v>18</v>
      </c>
      <c r="C16" s="200"/>
      <c r="D16" s="199"/>
      <c r="E16" s="199"/>
      <c r="F16" s="199"/>
      <c r="G16" s="199"/>
      <c r="H16" s="199"/>
      <c r="I16" s="199"/>
      <c r="J16" s="199"/>
      <c r="K16" s="199"/>
      <c r="L16" s="199"/>
      <c r="M16" s="198"/>
      <c r="N16" s="62"/>
      <c r="O16" s="62"/>
      <c r="P16" s="62"/>
      <c r="Q16" s="62"/>
      <c r="R16" s="62"/>
      <c r="S16" s="62"/>
    </row>
    <row r="17" spans="1:22" x14ac:dyDescent="0.25">
      <c r="A17" s="201"/>
      <c r="B17" s="200" t="s">
        <v>126</v>
      </c>
      <c r="C17" s="200"/>
      <c r="D17" s="199"/>
      <c r="E17" s="199"/>
      <c r="F17" s="199"/>
      <c r="G17" s="199"/>
      <c r="H17" s="199"/>
      <c r="I17" s="199"/>
      <c r="J17" s="199"/>
      <c r="K17" s="199"/>
      <c r="L17" s="199"/>
      <c r="M17" s="198"/>
      <c r="N17" s="62"/>
      <c r="O17" s="62"/>
      <c r="P17" s="62"/>
      <c r="Q17" s="62"/>
      <c r="R17" s="62"/>
      <c r="S17" s="62"/>
    </row>
    <row r="18" spans="1:22" x14ac:dyDescent="0.25">
      <c r="A18" s="201" t="s">
        <v>14</v>
      </c>
      <c r="B18" s="200" t="s">
        <v>127</v>
      </c>
      <c r="C18" s="200"/>
      <c r="D18" s="199"/>
      <c r="E18" s="199"/>
      <c r="F18" s="199"/>
      <c r="G18" s="199"/>
      <c r="H18" s="199"/>
      <c r="I18" s="199"/>
      <c r="J18" s="199"/>
      <c r="K18" s="199"/>
      <c r="L18" s="199"/>
      <c r="M18" s="198"/>
      <c r="N18" s="62"/>
      <c r="O18" s="62"/>
      <c r="P18" s="62"/>
      <c r="Q18" s="62"/>
      <c r="R18" s="62"/>
      <c r="S18" s="62"/>
    </row>
    <row r="19" spans="1:22" x14ac:dyDescent="0.25">
      <c r="A19" s="201"/>
      <c r="B19" s="200" t="s">
        <v>19</v>
      </c>
      <c r="C19" s="200"/>
      <c r="D19" s="199"/>
      <c r="E19" s="199"/>
      <c r="F19" s="199"/>
      <c r="G19" s="199"/>
      <c r="H19" s="199"/>
      <c r="I19" s="199"/>
      <c r="J19" s="199"/>
      <c r="K19" s="199"/>
      <c r="L19" s="199"/>
      <c r="M19" s="198"/>
      <c r="N19" s="62"/>
      <c r="O19" s="62"/>
      <c r="P19" s="62"/>
      <c r="Q19" s="62"/>
      <c r="R19" s="62"/>
      <c r="S19" s="62"/>
    </row>
    <row r="20" spans="1:22" x14ac:dyDescent="0.25">
      <c r="A20" s="181" t="s">
        <v>26</v>
      </c>
      <c r="B20" s="199"/>
      <c r="C20" s="200"/>
      <c r="D20" s="199"/>
      <c r="E20" s="199"/>
      <c r="F20" s="199"/>
      <c r="G20" s="199"/>
      <c r="H20" s="199"/>
      <c r="I20" s="199"/>
      <c r="J20" s="199"/>
      <c r="K20" s="199"/>
      <c r="L20" s="199"/>
      <c r="M20" s="198"/>
      <c r="N20" s="62"/>
      <c r="O20" s="62"/>
      <c r="P20" s="62"/>
      <c r="Q20" s="62"/>
      <c r="R20" s="62"/>
      <c r="S20" s="62"/>
    </row>
    <row r="21" spans="1:22" x14ac:dyDescent="0.25">
      <c r="A21" s="182"/>
      <c r="B21" s="202"/>
      <c r="C21" s="203"/>
      <c r="D21" s="202"/>
      <c r="E21" s="202"/>
      <c r="F21" s="202"/>
      <c r="G21" s="202"/>
      <c r="H21" s="202"/>
      <c r="I21" s="202"/>
      <c r="J21" s="202"/>
      <c r="K21" s="202"/>
      <c r="L21" s="202"/>
      <c r="M21" s="204"/>
      <c r="N21" s="62"/>
      <c r="O21" s="62"/>
      <c r="P21" s="62"/>
      <c r="Q21" s="62"/>
      <c r="R21" s="62"/>
      <c r="S21" s="62"/>
    </row>
    <row r="24" spans="1:22" x14ac:dyDescent="0.25">
      <c r="A24" s="3" t="s">
        <v>12</v>
      </c>
      <c r="B24" s="215" t="s">
        <v>128</v>
      </c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</row>
    <row r="25" spans="1:22" x14ac:dyDescent="0.25">
      <c r="D25" s="30" t="s">
        <v>30</v>
      </c>
      <c r="J25" s="30" t="s">
        <v>45</v>
      </c>
      <c r="L25" s="30" t="s">
        <v>30</v>
      </c>
      <c r="N25" s="30" t="s">
        <v>101</v>
      </c>
      <c r="P25" s="30" t="s">
        <v>129</v>
      </c>
      <c r="U25" s="100"/>
      <c r="V25" s="100"/>
    </row>
    <row r="26" spans="1:22" x14ac:dyDescent="0.25">
      <c r="B26" s="32" t="s">
        <v>29</v>
      </c>
      <c r="C26" s="33" t="s">
        <v>32</v>
      </c>
      <c r="D26" s="33" t="s">
        <v>33</v>
      </c>
      <c r="E26" s="33" t="s">
        <v>32</v>
      </c>
      <c r="F26" s="33" t="s">
        <v>34</v>
      </c>
      <c r="G26" s="33" t="s">
        <v>32</v>
      </c>
      <c r="H26" s="33" t="s">
        <v>35</v>
      </c>
      <c r="I26" s="33" t="s">
        <v>31</v>
      </c>
      <c r="J26" s="33" t="s">
        <v>40</v>
      </c>
      <c r="K26" s="33" t="s">
        <v>32</v>
      </c>
      <c r="L26" s="33" t="s">
        <v>40</v>
      </c>
      <c r="M26" s="33" t="s">
        <v>32</v>
      </c>
      <c r="N26" s="32" t="s">
        <v>102</v>
      </c>
      <c r="O26" s="33" t="s">
        <v>32</v>
      </c>
      <c r="P26" s="32" t="s">
        <v>130</v>
      </c>
      <c r="Q26" s="33" t="s">
        <v>32</v>
      </c>
      <c r="R26" s="32" t="s">
        <v>37</v>
      </c>
      <c r="S26" s="33" t="s">
        <v>36</v>
      </c>
      <c r="T26" s="32" t="s">
        <v>38</v>
      </c>
      <c r="U26" s="33" t="s">
        <v>131</v>
      </c>
      <c r="V26" s="101" t="s">
        <v>103</v>
      </c>
    </row>
    <row r="27" spans="1:22" x14ac:dyDescent="0.25">
      <c r="A27" s="3" t="s">
        <v>46</v>
      </c>
      <c r="B27" s="34">
        <v>4000</v>
      </c>
      <c r="C27" s="35" t="s">
        <v>32</v>
      </c>
      <c r="D27" s="36">
        <v>1500</v>
      </c>
      <c r="E27" s="35" t="s">
        <v>32</v>
      </c>
      <c r="F27" s="36">
        <v>400</v>
      </c>
      <c r="G27" s="35" t="s">
        <v>32</v>
      </c>
      <c r="H27" s="36">
        <v>5000</v>
      </c>
      <c r="I27" s="35" t="s">
        <v>31</v>
      </c>
      <c r="J27" s="35"/>
      <c r="K27" s="35"/>
      <c r="L27" s="36">
        <v>4200</v>
      </c>
      <c r="M27" s="35" t="s">
        <v>32</v>
      </c>
      <c r="N27" s="34">
        <v>6000</v>
      </c>
      <c r="O27" s="35" t="s">
        <v>32</v>
      </c>
      <c r="P27" s="102">
        <v>700</v>
      </c>
      <c r="Q27" s="35"/>
      <c r="R27" s="37"/>
      <c r="S27" s="35"/>
      <c r="T27" s="37"/>
    </row>
    <row r="28" spans="1:22" ht="16.5" thickBot="1" x14ac:dyDescent="0.3">
      <c r="A28" s="4" t="s">
        <v>15</v>
      </c>
      <c r="B28" s="38" t="s">
        <v>39</v>
      </c>
      <c r="C28" s="39"/>
      <c r="D28" s="38" t="s">
        <v>39</v>
      </c>
      <c r="E28" s="39"/>
      <c r="F28" s="40"/>
      <c r="G28" s="39"/>
      <c r="H28" s="40"/>
      <c r="I28" s="39"/>
      <c r="J28" s="39"/>
      <c r="K28" s="39"/>
      <c r="L28" s="40"/>
      <c r="M28" s="39"/>
      <c r="N28" s="41"/>
      <c r="O28" s="39"/>
      <c r="P28" s="40"/>
      <c r="Q28" s="39"/>
      <c r="R28" s="39"/>
      <c r="S28" s="39"/>
      <c r="T28" s="39"/>
    </row>
    <row r="29" spans="1:22" x14ac:dyDescent="0.25">
      <c r="B29" s="42" t="s">
        <v>42</v>
      </c>
      <c r="C29" s="39" t="s">
        <v>32</v>
      </c>
      <c r="D29" s="42" t="s">
        <v>42</v>
      </c>
      <c r="E29" s="39" t="s">
        <v>32</v>
      </c>
      <c r="F29" s="42" t="s">
        <v>42</v>
      </c>
      <c r="G29" s="39" t="s">
        <v>32</v>
      </c>
      <c r="H29" s="42" t="s">
        <v>42</v>
      </c>
      <c r="I29" s="39" t="s">
        <v>31</v>
      </c>
      <c r="J29" s="39"/>
      <c r="K29" s="39"/>
      <c r="L29" s="42" t="s">
        <v>42</v>
      </c>
      <c r="M29" s="105" t="s">
        <v>32</v>
      </c>
      <c r="N29" s="42" t="s">
        <v>42</v>
      </c>
      <c r="O29" s="105" t="s">
        <v>32</v>
      </c>
      <c r="P29" s="42" t="s">
        <v>42</v>
      </c>
      <c r="Q29" s="39"/>
      <c r="R29" s="39"/>
      <c r="S29" s="39"/>
      <c r="T29" s="39"/>
    </row>
    <row r="30" spans="1:22" ht="16.5" thickBot="1" x14ac:dyDescent="0.3">
      <c r="A30" s="4" t="s">
        <v>16</v>
      </c>
      <c r="B30" s="38" t="s">
        <v>39</v>
      </c>
      <c r="C30" s="39"/>
      <c r="D30" s="43"/>
      <c r="E30" s="39"/>
      <c r="F30" s="43"/>
      <c r="G30" s="39"/>
      <c r="H30" s="39"/>
      <c r="I30" s="39"/>
      <c r="J30" s="39"/>
      <c r="K30" s="39"/>
      <c r="L30" s="44" t="s">
        <v>39</v>
      </c>
      <c r="M30" s="39"/>
      <c r="N30" s="43"/>
      <c r="O30" s="39"/>
      <c r="P30" s="43"/>
      <c r="Q30" s="39"/>
      <c r="R30" s="39"/>
      <c r="S30" s="39"/>
      <c r="T30" s="45"/>
    </row>
    <row r="31" spans="1:22" x14ac:dyDescent="0.25">
      <c r="B31" s="42" t="s">
        <v>42</v>
      </c>
      <c r="C31" s="39" t="s">
        <v>32</v>
      </c>
      <c r="D31" s="42" t="s">
        <v>42</v>
      </c>
      <c r="E31" s="39" t="s">
        <v>32</v>
      </c>
      <c r="F31" s="42" t="s">
        <v>42</v>
      </c>
      <c r="G31" s="39" t="s">
        <v>32</v>
      </c>
      <c r="H31" s="46" t="s">
        <v>42</v>
      </c>
      <c r="I31" s="39" t="s">
        <v>31</v>
      </c>
      <c r="J31" s="39"/>
      <c r="K31" s="39"/>
      <c r="L31" s="42" t="s">
        <v>42</v>
      </c>
      <c r="M31" s="39" t="s">
        <v>32</v>
      </c>
      <c r="N31" s="42" t="s">
        <v>42</v>
      </c>
      <c r="O31" s="105" t="s">
        <v>32</v>
      </c>
      <c r="P31" s="42" t="s">
        <v>42</v>
      </c>
      <c r="Q31" s="39"/>
      <c r="R31" s="39"/>
      <c r="S31" s="39"/>
      <c r="T31" s="45"/>
    </row>
    <row r="32" spans="1:22" ht="16.5" thickBot="1" x14ac:dyDescent="0.3">
      <c r="A32" s="4" t="s">
        <v>3</v>
      </c>
      <c r="B32" s="38" t="s">
        <v>39</v>
      </c>
      <c r="C32" s="39"/>
      <c r="D32" s="38" t="s">
        <v>39</v>
      </c>
      <c r="E32" s="39"/>
      <c r="F32" s="43"/>
      <c r="G32" s="39"/>
      <c r="H32" s="47"/>
      <c r="I32" s="39"/>
      <c r="J32" s="39"/>
      <c r="K32" s="39"/>
      <c r="L32" s="43"/>
      <c r="M32" s="39"/>
      <c r="N32" s="43"/>
      <c r="O32" s="39"/>
      <c r="P32" s="43"/>
      <c r="Q32" s="39"/>
      <c r="R32" s="38" t="s">
        <v>39</v>
      </c>
      <c r="S32" s="39"/>
      <c r="T32" s="39"/>
    </row>
    <row r="33" spans="1:22" x14ac:dyDescent="0.25">
      <c r="B33" s="48" t="s">
        <v>42</v>
      </c>
      <c r="C33" s="39" t="s">
        <v>32</v>
      </c>
      <c r="D33" s="48" t="s">
        <v>42</v>
      </c>
      <c r="E33" s="39" t="s">
        <v>32</v>
      </c>
      <c r="F33" s="48" t="s">
        <v>42</v>
      </c>
      <c r="G33" s="39" t="s">
        <v>32</v>
      </c>
      <c r="H33" s="48" t="s">
        <v>42</v>
      </c>
      <c r="I33" s="39" t="s">
        <v>31</v>
      </c>
      <c r="J33" s="39"/>
      <c r="K33" s="39"/>
      <c r="L33" s="48" t="s">
        <v>42</v>
      </c>
      <c r="M33" s="39" t="s">
        <v>32</v>
      </c>
      <c r="N33" s="42" t="s">
        <v>42</v>
      </c>
      <c r="O33" s="105" t="s">
        <v>32</v>
      </c>
      <c r="P33" s="42" t="s">
        <v>42</v>
      </c>
      <c r="Q33" s="39" t="s">
        <v>32</v>
      </c>
      <c r="R33" s="48" t="s">
        <v>42</v>
      </c>
      <c r="S33" s="39"/>
      <c r="T33" s="45"/>
    </row>
    <row r="34" spans="1:22" ht="16.5" thickBot="1" x14ac:dyDescent="0.3">
      <c r="A34" s="4" t="s">
        <v>4</v>
      </c>
      <c r="B34" s="38" t="s">
        <v>39</v>
      </c>
      <c r="C34" s="39"/>
      <c r="D34" s="43"/>
      <c r="E34" s="39"/>
      <c r="F34" s="43"/>
      <c r="G34" s="39"/>
      <c r="H34" s="44" t="s">
        <v>39</v>
      </c>
      <c r="I34" s="39"/>
      <c r="J34" s="39"/>
      <c r="K34" s="39"/>
      <c r="L34" s="38" t="s">
        <v>39</v>
      </c>
      <c r="M34" s="39"/>
      <c r="N34" s="43"/>
      <c r="O34" s="39"/>
      <c r="P34" s="43"/>
      <c r="Q34" s="39"/>
      <c r="R34" s="43"/>
      <c r="S34" s="39"/>
      <c r="T34" s="45"/>
    </row>
    <row r="35" spans="1:22" x14ac:dyDescent="0.25">
      <c r="B35" s="49" t="s">
        <v>42</v>
      </c>
      <c r="C35" s="39" t="s">
        <v>32</v>
      </c>
      <c r="D35" s="48" t="s">
        <v>42</v>
      </c>
      <c r="E35" s="39" t="s">
        <v>32</v>
      </c>
      <c r="F35" s="48" t="s">
        <v>42</v>
      </c>
      <c r="G35" s="39" t="s">
        <v>32</v>
      </c>
      <c r="H35" s="48" t="s">
        <v>42</v>
      </c>
      <c r="I35" s="39" t="s">
        <v>31</v>
      </c>
      <c r="J35" s="39"/>
      <c r="K35" s="39"/>
      <c r="L35" s="48" t="s">
        <v>42</v>
      </c>
      <c r="M35" s="39" t="s">
        <v>32</v>
      </c>
      <c r="N35" s="42" t="s">
        <v>42</v>
      </c>
      <c r="O35" s="105" t="s">
        <v>32</v>
      </c>
      <c r="P35" s="42" t="s">
        <v>42</v>
      </c>
      <c r="Q35" s="39" t="s">
        <v>32</v>
      </c>
      <c r="R35" s="48" t="s">
        <v>42</v>
      </c>
      <c r="S35" s="39"/>
      <c r="T35" s="45"/>
    </row>
    <row r="36" spans="1:22" x14ac:dyDescent="0.25">
      <c r="A36" s="4" t="s">
        <v>5</v>
      </c>
      <c r="B36" s="50" t="s">
        <v>39</v>
      </c>
      <c r="C36" s="39"/>
      <c r="D36" s="51"/>
      <c r="E36" s="39"/>
      <c r="F36" s="52"/>
      <c r="G36" s="39"/>
      <c r="H36" s="51"/>
      <c r="I36" s="39"/>
      <c r="J36" s="39"/>
      <c r="K36" s="39"/>
      <c r="L36" s="51"/>
      <c r="M36" s="39"/>
      <c r="N36" s="51"/>
      <c r="O36" s="39"/>
      <c r="P36" s="39"/>
      <c r="Q36" s="39"/>
      <c r="R36" s="51"/>
      <c r="S36" s="39"/>
      <c r="T36" s="46" t="s">
        <v>39</v>
      </c>
    </row>
    <row r="37" spans="1:22" x14ac:dyDescent="0.25">
      <c r="A37" s="4"/>
      <c r="B37" s="52"/>
      <c r="C37" s="39"/>
      <c r="D37" s="51"/>
      <c r="E37" s="39"/>
      <c r="F37" s="52"/>
      <c r="G37" s="39"/>
      <c r="H37" s="51"/>
      <c r="I37" s="39"/>
      <c r="J37" s="39"/>
      <c r="K37" s="39"/>
      <c r="L37" s="51"/>
      <c r="M37" s="39"/>
      <c r="N37" s="51"/>
      <c r="O37" s="39"/>
      <c r="P37" s="39"/>
      <c r="Q37" s="39"/>
      <c r="R37" s="51"/>
      <c r="S37" s="39"/>
      <c r="T37" s="46" t="s">
        <v>39</v>
      </c>
    </row>
    <row r="38" spans="1:22" ht="16.5" thickBot="1" x14ac:dyDescent="0.3">
      <c r="B38" s="53"/>
      <c r="C38" s="39"/>
      <c r="D38" s="53"/>
      <c r="E38" s="39"/>
      <c r="F38" s="40"/>
      <c r="G38" s="39"/>
      <c r="H38" s="40"/>
      <c r="I38" s="39"/>
      <c r="J38" s="51"/>
      <c r="K38" s="39"/>
      <c r="L38" s="40"/>
      <c r="M38" s="39"/>
      <c r="N38" s="40"/>
      <c r="O38" s="39"/>
      <c r="P38" s="40"/>
      <c r="Q38" s="39"/>
      <c r="R38" s="41"/>
      <c r="S38" s="39"/>
      <c r="T38" s="54" t="s">
        <v>39</v>
      </c>
    </row>
    <row r="39" spans="1:22" x14ac:dyDescent="0.25">
      <c r="B39" s="48" t="s">
        <v>42</v>
      </c>
      <c r="C39" s="39" t="s">
        <v>32</v>
      </c>
      <c r="D39" s="48" t="s">
        <v>42</v>
      </c>
      <c r="E39" s="39" t="s">
        <v>32</v>
      </c>
      <c r="F39" s="48" t="s">
        <v>42</v>
      </c>
      <c r="G39" s="39" t="s">
        <v>32</v>
      </c>
      <c r="H39" s="48" t="s">
        <v>42</v>
      </c>
      <c r="I39" s="39" t="s">
        <v>31</v>
      </c>
      <c r="J39" s="39"/>
      <c r="K39" s="39"/>
      <c r="L39" s="48" t="s">
        <v>42</v>
      </c>
      <c r="M39" s="39" t="s">
        <v>32</v>
      </c>
      <c r="N39" s="42" t="s">
        <v>42</v>
      </c>
      <c r="O39" s="105" t="s">
        <v>32</v>
      </c>
      <c r="P39" s="42" t="s">
        <v>42</v>
      </c>
      <c r="Q39" s="39" t="s">
        <v>32</v>
      </c>
      <c r="R39" s="42" t="s">
        <v>42</v>
      </c>
      <c r="S39" s="39" t="s">
        <v>36</v>
      </c>
      <c r="T39" s="46" t="s">
        <v>42</v>
      </c>
    </row>
    <row r="40" spans="1:22" ht="16.5" thickBot="1" x14ac:dyDescent="0.3">
      <c r="A40" s="4" t="s">
        <v>6</v>
      </c>
      <c r="B40" s="38" t="s">
        <v>39</v>
      </c>
      <c r="C40" s="39"/>
      <c r="D40" s="47"/>
      <c r="E40" s="45"/>
      <c r="F40" s="47"/>
      <c r="G40" s="45"/>
      <c r="H40" s="47"/>
      <c r="I40" s="45"/>
      <c r="J40" s="45"/>
      <c r="K40" s="45"/>
      <c r="L40" s="47"/>
      <c r="M40" s="45"/>
      <c r="N40" s="55"/>
      <c r="O40" s="39"/>
      <c r="P40" s="3"/>
      <c r="Q40" s="39"/>
      <c r="R40" s="43"/>
      <c r="S40" s="39"/>
      <c r="T40" s="43"/>
      <c r="V40" s="44" t="s">
        <v>39</v>
      </c>
    </row>
    <row r="41" spans="1:22" x14ac:dyDescent="0.25">
      <c r="B41" s="50" t="s">
        <v>42</v>
      </c>
      <c r="C41" s="39" t="s">
        <v>32</v>
      </c>
      <c r="D41" s="50" t="s">
        <v>42</v>
      </c>
      <c r="E41" s="39" t="s">
        <v>32</v>
      </c>
      <c r="F41" s="50" t="s">
        <v>42</v>
      </c>
      <c r="G41" s="39" t="s">
        <v>32</v>
      </c>
      <c r="H41" s="50" t="s">
        <v>42</v>
      </c>
      <c r="I41" s="39"/>
      <c r="J41" s="39"/>
      <c r="K41" s="39"/>
      <c r="L41" s="50" t="s">
        <v>42</v>
      </c>
      <c r="M41" s="39" t="s">
        <v>32</v>
      </c>
      <c r="N41" s="46" t="s">
        <v>42</v>
      </c>
      <c r="O41" s="105" t="s">
        <v>32</v>
      </c>
      <c r="P41" s="42" t="s">
        <v>42</v>
      </c>
      <c r="Q41" s="39" t="s">
        <v>32</v>
      </c>
      <c r="R41" s="46" t="s">
        <v>42</v>
      </c>
      <c r="S41" s="39" t="s">
        <v>36</v>
      </c>
      <c r="T41" s="46" t="s">
        <v>42</v>
      </c>
      <c r="U41" s="30" t="s">
        <v>36</v>
      </c>
      <c r="V41" s="46" t="s">
        <v>42</v>
      </c>
    </row>
    <row r="42" spans="1:22" ht="16.5" thickBot="1" x14ac:dyDescent="0.3">
      <c r="A42" s="4" t="s">
        <v>7</v>
      </c>
      <c r="B42" s="38" t="s">
        <v>39</v>
      </c>
      <c r="C42" s="39"/>
      <c r="D42" s="43"/>
      <c r="E42" s="39"/>
      <c r="F42" s="43"/>
      <c r="G42" s="39"/>
      <c r="H42" s="43"/>
      <c r="I42" s="39"/>
      <c r="J42" s="44" t="s">
        <v>39</v>
      </c>
      <c r="K42" s="39"/>
      <c r="L42" s="43"/>
      <c r="M42" s="39"/>
      <c r="N42" s="43"/>
      <c r="O42" s="39"/>
      <c r="P42" s="43"/>
      <c r="Q42" s="39"/>
      <c r="R42" s="43"/>
      <c r="S42" s="39"/>
      <c r="T42" s="43"/>
      <c r="V42" s="76"/>
    </row>
    <row r="43" spans="1:22" x14ac:dyDescent="0.25">
      <c r="B43" s="50" t="s">
        <v>42</v>
      </c>
      <c r="C43" s="39" t="s">
        <v>32</v>
      </c>
      <c r="D43" s="50" t="s">
        <v>42</v>
      </c>
      <c r="E43" s="39" t="s">
        <v>32</v>
      </c>
      <c r="F43" s="50" t="s">
        <v>42</v>
      </c>
      <c r="G43" s="39" t="s">
        <v>32</v>
      </c>
      <c r="H43" s="50" t="s">
        <v>42</v>
      </c>
      <c r="I43" s="39" t="s">
        <v>31</v>
      </c>
      <c r="J43" s="50" t="s">
        <v>42</v>
      </c>
      <c r="K43" s="39" t="s">
        <v>32</v>
      </c>
      <c r="L43" s="50" t="s">
        <v>42</v>
      </c>
      <c r="M43" s="39" t="s">
        <v>32</v>
      </c>
      <c r="N43" s="50" t="s">
        <v>42</v>
      </c>
      <c r="O43" s="105" t="s">
        <v>32</v>
      </c>
      <c r="P43" s="50" t="s">
        <v>42</v>
      </c>
      <c r="Q43" s="39" t="s">
        <v>32</v>
      </c>
      <c r="R43" s="50" t="s">
        <v>42</v>
      </c>
      <c r="S43" s="39" t="s">
        <v>36</v>
      </c>
      <c r="T43" s="50" t="s">
        <v>42</v>
      </c>
      <c r="U43" s="66" t="s">
        <v>36</v>
      </c>
      <c r="V43" s="42" t="s">
        <v>42</v>
      </c>
    </row>
    <row r="44" spans="1:22" ht="16.5" thickBot="1" x14ac:dyDescent="0.3">
      <c r="A44" s="4" t="s">
        <v>8</v>
      </c>
      <c r="B44" s="43"/>
      <c r="C44" s="56"/>
      <c r="D44" s="43"/>
      <c r="E44" s="39"/>
      <c r="F44" s="43"/>
      <c r="G44" s="39"/>
      <c r="H44" s="43"/>
      <c r="I44" s="39"/>
      <c r="J44" s="65"/>
      <c r="K44" s="39"/>
      <c r="L44" s="38" t="s">
        <v>39</v>
      </c>
      <c r="M44" s="39"/>
      <c r="N44" s="43"/>
      <c r="O44" s="39"/>
      <c r="P44" s="43"/>
      <c r="Q44" s="39"/>
      <c r="R44" s="43"/>
      <c r="S44" s="39"/>
      <c r="T44" s="38" t="s">
        <v>39</v>
      </c>
      <c r="V44" s="76"/>
    </row>
    <row r="45" spans="1:22" ht="16.5" thickBot="1" x14ac:dyDescent="0.3">
      <c r="B45" s="57" t="s">
        <v>42</v>
      </c>
      <c r="C45" s="58" t="s">
        <v>32</v>
      </c>
      <c r="D45" s="57" t="s">
        <v>42</v>
      </c>
      <c r="E45" s="58" t="s">
        <v>32</v>
      </c>
      <c r="F45" s="57" t="s">
        <v>42</v>
      </c>
      <c r="G45" s="58" t="s">
        <v>32</v>
      </c>
      <c r="H45" s="57" t="s">
        <v>42</v>
      </c>
      <c r="I45" s="58" t="s">
        <v>31</v>
      </c>
      <c r="J45" s="57" t="s">
        <v>42</v>
      </c>
      <c r="K45" s="58" t="s">
        <v>32</v>
      </c>
      <c r="L45" s="57" t="s">
        <v>42</v>
      </c>
      <c r="M45" s="58" t="s">
        <v>32</v>
      </c>
      <c r="N45" s="57" t="s">
        <v>42</v>
      </c>
      <c r="O45" s="106" t="s">
        <v>32</v>
      </c>
      <c r="P45" s="57" t="s">
        <v>42</v>
      </c>
      <c r="Q45" s="58" t="s">
        <v>32</v>
      </c>
      <c r="R45" s="57" t="s">
        <v>42</v>
      </c>
      <c r="S45" s="58" t="s">
        <v>36</v>
      </c>
      <c r="T45" s="57" t="s">
        <v>42</v>
      </c>
      <c r="U45" s="58" t="s">
        <v>36</v>
      </c>
      <c r="V45" s="107" t="s">
        <v>42</v>
      </c>
    </row>
    <row r="46" spans="1:22" s="87" customFormat="1" ht="16.5" thickTop="1" x14ac:dyDescent="0.25">
      <c r="B46" s="103"/>
      <c r="C46" s="104"/>
      <c r="D46" s="103"/>
      <c r="E46" s="104"/>
      <c r="F46" s="103"/>
      <c r="G46" s="104"/>
      <c r="H46" s="103"/>
      <c r="I46" s="104"/>
      <c r="J46" s="103"/>
      <c r="K46" s="104"/>
      <c r="L46" s="103"/>
      <c r="M46" s="104"/>
      <c r="N46" s="103"/>
      <c r="O46" s="104"/>
      <c r="P46" s="103"/>
      <c r="Q46" s="104"/>
      <c r="R46" s="103"/>
      <c r="S46" s="104"/>
      <c r="T46" s="103"/>
    </row>
    <row r="47" spans="1:22" x14ac:dyDescent="0.25">
      <c r="B47" s="59"/>
    </row>
    <row r="48" spans="1:22" x14ac:dyDescent="0.25">
      <c r="A48" s="60" t="s">
        <v>14</v>
      </c>
      <c r="B48" s="217" t="s">
        <v>128</v>
      </c>
      <c r="C48" s="217"/>
      <c r="D48" s="217"/>
      <c r="E48" s="217"/>
      <c r="F48" s="217"/>
      <c r="G48" s="217"/>
      <c r="H48" s="217"/>
      <c r="I48" s="62"/>
    </row>
    <row r="49" spans="1:9" x14ac:dyDescent="0.25">
      <c r="A49" s="60"/>
      <c r="B49" s="217" t="s">
        <v>47</v>
      </c>
      <c r="C49" s="217"/>
      <c r="D49" s="217"/>
      <c r="E49" s="217"/>
      <c r="F49" s="217"/>
      <c r="G49" s="217"/>
      <c r="H49" s="217"/>
      <c r="I49" s="62"/>
    </row>
    <row r="50" spans="1:9" ht="16.5" thickBot="1" x14ac:dyDescent="0.3">
      <c r="A50" s="60"/>
      <c r="B50" s="218" t="s">
        <v>175</v>
      </c>
      <c r="C50" s="218"/>
      <c r="D50" s="218"/>
      <c r="E50" s="218"/>
      <c r="F50" s="218"/>
      <c r="G50" s="218"/>
      <c r="H50" s="218"/>
      <c r="I50" s="62"/>
    </row>
    <row r="51" spans="1:9" x14ac:dyDescent="0.25">
      <c r="A51" s="60"/>
      <c r="B51" s="61" t="s">
        <v>37</v>
      </c>
      <c r="C51" s="61"/>
      <c r="D51" s="62"/>
      <c r="E51" s="62"/>
      <c r="F51" s="52"/>
      <c r="G51" s="62"/>
      <c r="H51" s="62"/>
      <c r="I51" s="62"/>
    </row>
    <row r="52" spans="1:9" x14ac:dyDescent="0.25">
      <c r="A52" s="60"/>
      <c r="B52" s="61" t="s">
        <v>48</v>
      </c>
      <c r="C52" s="61"/>
      <c r="D52" s="62"/>
      <c r="E52" s="62"/>
      <c r="F52" s="52"/>
      <c r="G52" s="62"/>
      <c r="H52" s="69" t="s">
        <v>39</v>
      </c>
      <c r="I52" s="62"/>
    </row>
    <row r="53" spans="1:9" x14ac:dyDescent="0.25">
      <c r="A53" s="60"/>
      <c r="B53" s="61" t="s">
        <v>173</v>
      </c>
      <c r="C53" s="61"/>
      <c r="D53" s="62"/>
      <c r="E53" s="62"/>
      <c r="F53" s="62"/>
      <c r="G53" s="62"/>
      <c r="H53" s="59"/>
      <c r="I53" s="62"/>
    </row>
    <row r="54" spans="1:9" x14ac:dyDescent="0.25">
      <c r="A54" s="60"/>
      <c r="B54" s="61" t="s">
        <v>49</v>
      </c>
      <c r="C54" s="61"/>
      <c r="D54" s="62"/>
      <c r="E54" s="62"/>
      <c r="F54" s="69" t="s">
        <v>39</v>
      </c>
      <c r="G54" s="62"/>
      <c r="H54" s="62"/>
      <c r="I54" s="62"/>
    </row>
    <row r="55" spans="1:9" x14ac:dyDescent="0.25">
      <c r="A55" s="60"/>
      <c r="B55" s="61" t="s">
        <v>50</v>
      </c>
      <c r="C55" s="61"/>
      <c r="D55" s="62"/>
      <c r="E55" s="62"/>
      <c r="F55" s="50" t="s">
        <v>39</v>
      </c>
      <c r="G55" s="45"/>
      <c r="H55" s="45"/>
      <c r="I55" s="62"/>
    </row>
    <row r="56" spans="1:9" x14ac:dyDescent="0.25">
      <c r="B56" s="31" t="s">
        <v>51</v>
      </c>
      <c r="F56" s="50" t="s">
        <v>39</v>
      </c>
      <c r="G56" s="39"/>
      <c r="H56" s="39"/>
    </row>
    <row r="57" spans="1:9" ht="16.5" thickBot="1" x14ac:dyDescent="0.3">
      <c r="B57" s="31" t="s">
        <v>52</v>
      </c>
      <c r="F57" s="38" t="s">
        <v>39</v>
      </c>
      <c r="G57" s="39"/>
    </row>
    <row r="58" spans="1:9" ht="16.5" thickBot="1" x14ac:dyDescent="0.3">
      <c r="B58" s="31" t="s">
        <v>53</v>
      </c>
      <c r="H58" s="38" t="s">
        <v>42</v>
      </c>
    </row>
    <row r="59" spans="1:9" ht="16.5" thickBot="1" x14ac:dyDescent="0.3">
      <c r="B59" s="31" t="s">
        <v>44</v>
      </c>
      <c r="H59" s="57" t="s">
        <v>42</v>
      </c>
    </row>
    <row r="60" spans="1:9" ht="16.5" thickTop="1" x14ac:dyDescent="0.25"/>
    <row r="63" spans="1:9" x14ac:dyDescent="0.25">
      <c r="B63" s="217" t="s">
        <v>128</v>
      </c>
      <c r="C63" s="217"/>
      <c r="D63" s="217"/>
      <c r="E63" s="217"/>
      <c r="F63" s="217"/>
      <c r="G63" s="217"/>
      <c r="H63" s="217"/>
    </row>
    <row r="64" spans="1:9" x14ac:dyDescent="0.25">
      <c r="B64" s="217" t="s">
        <v>132</v>
      </c>
      <c r="C64" s="217"/>
      <c r="D64" s="217"/>
      <c r="E64" s="217"/>
      <c r="F64" s="217"/>
      <c r="G64" s="217"/>
      <c r="H64" s="217"/>
    </row>
    <row r="65" spans="2:8" ht="16.5" thickBot="1" x14ac:dyDescent="0.3">
      <c r="B65" s="218" t="s">
        <v>175</v>
      </c>
      <c r="C65" s="218"/>
      <c r="D65" s="218"/>
      <c r="E65" s="218"/>
      <c r="F65" s="218"/>
      <c r="G65" s="218"/>
      <c r="H65" s="218"/>
    </row>
    <row r="66" spans="2:8" x14ac:dyDescent="0.25">
      <c r="B66" s="31" t="s">
        <v>133</v>
      </c>
      <c r="H66" s="69" t="s">
        <v>39</v>
      </c>
    </row>
    <row r="67" spans="2:8" ht="16.5" thickBot="1" x14ac:dyDescent="0.3">
      <c r="B67" s="31" t="s">
        <v>54</v>
      </c>
      <c r="H67" s="38" t="s">
        <v>39</v>
      </c>
    </row>
    <row r="68" spans="2:8" x14ac:dyDescent="0.25">
      <c r="B68" s="31"/>
      <c r="H68" s="50" t="s">
        <v>42</v>
      </c>
    </row>
    <row r="69" spans="2:8" ht="16.5" thickBot="1" x14ac:dyDescent="0.3">
      <c r="B69" s="31" t="s">
        <v>134</v>
      </c>
      <c r="H69" s="38" t="s">
        <v>39</v>
      </c>
    </row>
    <row r="70" spans="2:8" ht="16.5" thickBot="1" x14ac:dyDescent="0.3">
      <c r="B70" s="31" t="s">
        <v>135</v>
      </c>
      <c r="H70" s="57" t="s">
        <v>42</v>
      </c>
    </row>
    <row r="71" spans="2:8" ht="16.5" thickTop="1" x14ac:dyDescent="0.25">
      <c r="B71" s="31"/>
    </row>
    <row r="72" spans="2:8" x14ac:dyDescent="0.25">
      <c r="B72" s="31"/>
    </row>
    <row r="73" spans="2:8" x14ac:dyDescent="0.25">
      <c r="B73" s="31"/>
    </row>
    <row r="74" spans="2:8" x14ac:dyDescent="0.25">
      <c r="B74" s="217" t="s">
        <v>128</v>
      </c>
      <c r="C74" s="217"/>
      <c r="D74" s="217"/>
      <c r="E74" s="217"/>
      <c r="F74" s="217"/>
      <c r="G74" s="217"/>
      <c r="H74" s="217"/>
    </row>
    <row r="75" spans="2:8" x14ac:dyDescent="0.25">
      <c r="B75" s="217" t="s">
        <v>55</v>
      </c>
      <c r="C75" s="217"/>
      <c r="D75" s="217"/>
      <c r="E75" s="217"/>
      <c r="F75" s="217"/>
      <c r="G75" s="217"/>
      <c r="H75" s="217"/>
    </row>
    <row r="76" spans="2:8" ht="16.5" thickBot="1" x14ac:dyDescent="0.3">
      <c r="B76" s="220" t="s">
        <v>176</v>
      </c>
      <c r="C76" s="218"/>
      <c r="D76" s="218"/>
      <c r="E76" s="218"/>
      <c r="F76" s="218"/>
      <c r="G76" s="218"/>
      <c r="H76" s="218"/>
    </row>
    <row r="77" spans="2:8" x14ac:dyDescent="0.25">
      <c r="B77" s="221" t="s">
        <v>56</v>
      </c>
      <c r="C77" s="221"/>
      <c r="D77" s="221"/>
      <c r="E77" s="221"/>
      <c r="F77" s="221"/>
      <c r="G77" s="221"/>
      <c r="H77" s="221"/>
    </row>
    <row r="78" spans="2:8" x14ac:dyDescent="0.25">
      <c r="B78" s="31" t="s">
        <v>29</v>
      </c>
      <c r="H78" s="69" t="s">
        <v>39</v>
      </c>
    </row>
    <row r="79" spans="2:8" x14ac:dyDescent="0.25">
      <c r="B79" s="31" t="s">
        <v>57</v>
      </c>
      <c r="H79" s="50" t="s">
        <v>39</v>
      </c>
    </row>
    <row r="80" spans="2:8" x14ac:dyDescent="0.25">
      <c r="B80" s="31" t="s">
        <v>58</v>
      </c>
      <c r="H80" s="50" t="s">
        <v>39</v>
      </c>
    </row>
    <row r="81" spans="1:11" ht="16.5" thickBot="1" x14ac:dyDescent="0.3">
      <c r="B81" s="31" t="s">
        <v>59</v>
      </c>
      <c r="H81" s="38" t="s">
        <v>39</v>
      </c>
    </row>
    <row r="82" spans="1:11" ht="16.5" thickBot="1" x14ac:dyDescent="0.3">
      <c r="B82" s="31" t="s">
        <v>60</v>
      </c>
      <c r="H82" s="70" t="s">
        <v>42</v>
      </c>
    </row>
    <row r="83" spans="1:11" ht="16.5" thickTop="1" x14ac:dyDescent="0.25">
      <c r="B83" s="31"/>
    </row>
    <row r="84" spans="1:11" x14ac:dyDescent="0.25">
      <c r="B84" s="219" t="s">
        <v>136</v>
      </c>
      <c r="C84" s="219"/>
      <c r="D84" s="219"/>
      <c r="E84" s="219"/>
      <c r="F84" s="219"/>
      <c r="G84" s="219"/>
      <c r="H84" s="219"/>
    </row>
    <row r="85" spans="1:11" x14ac:dyDescent="0.25">
      <c r="B85" s="31" t="s">
        <v>62</v>
      </c>
      <c r="C85" s="30"/>
    </row>
    <row r="86" spans="1:11" x14ac:dyDescent="0.25">
      <c r="B86" s="31" t="s">
        <v>61</v>
      </c>
      <c r="F86" s="69" t="s">
        <v>39</v>
      </c>
      <c r="H86" s="103"/>
    </row>
    <row r="87" spans="1:11" ht="16.5" thickBot="1" x14ac:dyDescent="0.3">
      <c r="B87" s="31" t="s">
        <v>63</v>
      </c>
      <c r="F87" s="38" t="s">
        <v>39</v>
      </c>
      <c r="H87" s="123"/>
    </row>
    <row r="88" spans="1:11" x14ac:dyDescent="0.25">
      <c r="B88" s="31" t="s">
        <v>64</v>
      </c>
      <c r="H88" s="48" t="s">
        <v>42</v>
      </c>
    </row>
    <row r="89" spans="1:11" x14ac:dyDescent="0.25">
      <c r="B89" s="31" t="s">
        <v>105</v>
      </c>
      <c r="H89" s="71"/>
    </row>
    <row r="90" spans="1:11" ht="16.5" thickBot="1" x14ac:dyDescent="0.3">
      <c r="B90" s="31" t="s">
        <v>137</v>
      </c>
      <c r="F90" s="67" t="s">
        <v>39</v>
      </c>
      <c r="H90" s="71"/>
    </row>
    <row r="91" spans="1:11" ht="16.5" thickBot="1" x14ac:dyDescent="0.3">
      <c r="B91" s="31" t="s">
        <v>138</v>
      </c>
      <c r="F91" s="67" t="s">
        <v>39</v>
      </c>
      <c r="H91" s="67" t="s">
        <v>42</v>
      </c>
    </row>
    <row r="92" spans="1:11" ht="16.5" thickBot="1" x14ac:dyDescent="0.3">
      <c r="B92" s="31" t="s">
        <v>139</v>
      </c>
      <c r="H92" s="70" t="s">
        <v>42</v>
      </c>
    </row>
    <row r="93" spans="1:11" ht="16.5" thickTop="1" x14ac:dyDescent="0.25">
      <c r="B93" s="31"/>
    </row>
    <row r="96" spans="1:11" x14ac:dyDescent="0.25">
      <c r="A96" s="79"/>
      <c r="B96" s="79"/>
      <c r="C96" s="79"/>
      <c r="D96" s="79"/>
      <c r="E96" s="79"/>
      <c r="F96" s="79"/>
      <c r="G96" s="79"/>
      <c r="H96" s="79"/>
      <c r="I96" s="79"/>
      <c r="J96" s="79"/>
      <c r="K96" s="79"/>
    </row>
    <row r="97" spans="1:11" x14ac:dyDescent="0.25">
      <c r="A97" s="78" t="s">
        <v>165</v>
      </c>
      <c r="B97" s="79"/>
      <c r="C97" s="79"/>
      <c r="D97" s="79"/>
      <c r="E97" s="79"/>
      <c r="F97" s="79"/>
      <c r="G97" s="79"/>
      <c r="H97" s="79"/>
      <c r="I97" s="79"/>
      <c r="J97" s="79"/>
      <c r="K97" s="79"/>
    </row>
    <row r="98" spans="1:11" x14ac:dyDescent="0.25">
      <c r="A98" s="80" t="s">
        <v>15</v>
      </c>
      <c r="B98" s="79" t="s">
        <v>78</v>
      </c>
      <c r="C98" s="79"/>
      <c r="D98" s="79"/>
      <c r="E98" s="79"/>
      <c r="F98" s="79"/>
      <c r="G98" s="79"/>
      <c r="H98" s="79"/>
      <c r="I98" s="79"/>
      <c r="J98" s="79"/>
      <c r="K98" s="79"/>
    </row>
    <row r="99" spans="1:11" x14ac:dyDescent="0.25">
      <c r="A99" s="79"/>
      <c r="B99" s="79" t="s">
        <v>80</v>
      </c>
      <c r="C99" s="79"/>
      <c r="D99" s="79"/>
      <c r="E99" s="79"/>
      <c r="F99" s="79"/>
      <c r="G99" s="79"/>
      <c r="H99" s="79"/>
      <c r="I99" s="79"/>
      <c r="J99" s="79"/>
      <c r="K99" s="79"/>
    </row>
    <row r="100" spans="1:11" x14ac:dyDescent="0.25">
      <c r="A100" s="79"/>
      <c r="B100" s="79" t="s">
        <v>81</v>
      </c>
      <c r="C100" s="79"/>
      <c r="D100" s="79"/>
      <c r="E100" s="79"/>
      <c r="F100" s="79"/>
      <c r="G100" s="79"/>
      <c r="H100" s="79"/>
      <c r="I100" s="79"/>
      <c r="J100" s="79"/>
      <c r="K100" s="79"/>
    </row>
    <row r="101" spans="1:11" x14ac:dyDescent="0.25">
      <c r="A101" s="79"/>
      <c r="B101" s="79" t="s">
        <v>168</v>
      </c>
      <c r="C101" s="79"/>
      <c r="D101" s="79"/>
      <c r="E101" s="79"/>
      <c r="F101" s="79"/>
      <c r="G101" s="79"/>
      <c r="H101" s="79"/>
      <c r="I101" s="79"/>
      <c r="J101" s="79"/>
      <c r="K101" s="79"/>
    </row>
    <row r="102" spans="1:11" x14ac:dyDescent="0.25">
      <c r="A102" s="92"/>
      <c r="B102" s="93" t="s">
        <v>167</v>
      </c>
      <c r="C102" s="93"/>
      <c r="D102" s="94"/>
      <c r="E102" s="94"/>
      <c r="F102" s="94"/>
      <c r="G102" s="94"/>
      <c r="H102" s="94"/>
      <c r="I102" s="94"/>
      <c r="J102" s="94"/>
      <c r="K102" s="94"/>
    </row>
    <row r="103" spans="1:11" x14ac:dyDescent="0.25">
      <c r="A103" s="92"/>
      <c r="B103" s="93" t="s">
        <v>82</v>
      </c>
      <c r="C103" s="93"/>
      <c r="D103" s="94"/>
      <c r="E103" s="94"/>
      <c r="F103" s="94"/>
      <c r="G103" s="94"/>
      <c r="H103" s="94"/>
      <c r="I103" s="94"/>
      <c r="J103" s="94"/>
      <c r="K103" s="94"/>
    </row>
    <row r="104" spans="1:11" x14ac:dyDescent="0.25">
      <c r="A104" s="92"/>
      <c r="B104" s="94"/>
      <c r="C104" s="93"/>
      <c r="D104" s="94"/>
      <c r="E104" s="94"/>
      <c r="F104" s="94"/>
      <c r="G104" s="94"/>
      <c r="H104" s="94"/>
      <c r="I104" s="94"/>
      <c r="J104" s="94"/>
      <c r="K104" s="94"/>
    </row>
  </sheetData>
  <mergeCells count="12">
    <mergeCell ref="B84:H84"/>
    <mergeCell ref="B64:H64"/>
    <mergeCell ref="B65:H65"/>
    <mergeCell ref="B74:H74"/>
    <mergeCell ref="B75:H75"/>
    <mergeCell ref="B76:H76"/>
    <mergeCell ref="B77:H77"/>
    <mergeCell ref="B63:H63"/>
    <mergeCell ref="B24:T24"/>
    <mergeCell ref="B48:H48"/>
    <mergeCell ref="B49:H49"/>
    <mergeCell ref="B50:H50"/>
  </mergeCells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workbookViewId="0">
      <selection activeCell="N57" sqref="N57"/>
    </sheetView>
  </sheetViews>
  <sheetFormatPr defaultRowHeight="15.75" x14ac:dyDescent="0.25"/>
  <cols>
    <col min="3" max="3" width="3.5703125" customWidth="1"/>
    <col min="4" max="4" width="11.140625" customWidth="1"/>
    <col min="5" max="5" width="6.5703125" customWidth="1"/>
    <col min="7" max="7" width="7.140625" customWidth="1"/>
    <col min="8" max="8" width="11.7109375" customWidth="1"/>
    <col min="9" max="9" width="5.42578125" customWidth="1"/>
    <col min="11" max="11" width="5.140625" customWidth="1"/>
    <col min="13" max="13" width="5.140625" customWidth="1"/>
    <col min="15" max="15" width="4.85546875" customWidth="1"/>
    <col min="17" max="17" width="5.140625" customWidth="1"/>
    <col min="19" max="19" width="3.85546875" customWidth="1"/>
    <col min="21" max="21" width="5.42578125" customWidth="1"/>
    <col min="22" max="22" width="10.140625" style="3" customWidth="1"/>
  </cols>
  <sheetData>
    <row r="1" spans="1:22" x14ac:dyDescent="0.25">
      <c r="A1" s="2" t="s">
        <v>140</v>
      </c>
      <c r="C1" s="2"/>
    </row>
    <row r="3" spans="1:22" ht="15.75" customHeight="1" x14ac:dyDescent="0.25">
      <c r="A3" s="3" t="s">
        <v>12</v>
      </c>
      <c r="B3" s="215" t="s">
        <v>128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3"/>
    </row>
    <row r="4" spans="1:22" ht="15.75" customHeight="1" x14ac:dyDescent="0.25">
      <c r="A4" s="3"/>
      <c r="B4" s="30"/>
      <c r="C4" s="31"/>
      <c r="D4" s="30" t="s">
        <v>30</v>
      </c>
      <c r="E4" s="30"/>
      <c r="F4" s="30"/>
      <c r="G4" s="30"/>
      <c r="H4" s="30"/>
      <c r="I4" s="30"/>
      <c r="J4" s="30" t="s">
        <v>45</v>
      </c>
      <c r="K4" s="30"/>
      <c r="L4" s="30" t="s">
        <v>30</v>
      </c>
      <c r="M4" s="30"/>
      <c r="N4" s="30" t="s">
        <v>101</v>
      </c>
      <c r="O4" s="30"/>
      <c r="P4" s="30" t="s">
        <v>129</v>
      </c>
      <c r="Q4" s="30"/>
      <c r="R4" s="30"/>
      <c r="S4" s="30"/>
      <c r="T4" s="30"/>
      <c r="U4" s="100"/>
      <c r="V4" s="100"/>
    </row>
    <row r="5" spans="1:22" ht="15.75" customHeight="1" x14ac:dyDescent="0.25">
      <c r="A5" s="3"/>
      <c r="B5" s="32" t="s">
        <v>29</v>
      </c>
      <c r="C5" s="33" t="s">
        <v>32</v>
      </c>
      <c r="D5" s="33" t="s">
        <v>33</v>
      </c>
      <c r="E5" s="33" t="s">
        <v>32</v>
      </c>
      <c r="F5" s="33" t="s">
        <v>34</v>
      </c>
      <c r="G5" s="33" t="s">
        <v>32</v>
      </c>
      <c r="H5" s="33" t="s">
        <v>35</v>
      </c>
      <c r="I5" s="33" t="s">
        <v>31</v>
      </c>
      <c r="J5" s="33" t="s">
        <v>40</v>
      </c>
      <c r="K5" s="33" t="s">
        <v>32</v>
      </c>
      <c r="L5" s="33" t="s">
        <v>40</v>
      </c>
      <c r="M5" s="33" t="s">
        <v>32</v>
      </c>
      <c r="N5" s="32" t="s">
        <v>102</v>
      </c>
      <c r="O5" s="33" t="s">
        <v>32</v>
      </c>
      <c r="P5" s="32" t="s">
        <v>130</v>
      </c>
      <c r="Q5" s="33" t="s">
        <v>32</v>
      </c>
      <c r="R5" s="32" t="s">
        <v>37</v>
      </c>
      <c r="S5" s="33" t="s">
        <v>36</v>
      </c>
      <c r="T5" s="32" t="s">
        <v>38</v>
      </c>
      <c r="U5" s="33" t="s">
        <v>131</v>
      </c>
      <c r="V5" s="101" t="s">
        <v>103</v>
      </c>
    </row>
    <row r="6" spans="1:22" ht="15.75" customHeight="1" x14ac:dyDescent="0.25">
      <c r="A6" s="3" t="s">
        <v>46</v>
      </c>
      <c r="B6" s="34">
        <v>4000</v>
      </c>
      <c r="C6" s="35" t="s">
        <v>32</v>
      </c>
      <c r="D6" s="36">
        <v>1500</v>
      </c>
      <c r="E6" s="35" t="s">
        <v>32</v>
      </c>
      <c r="F6" s="36">
        <v>400</v>
      </c>
      <c r="G6" s="35" t="s">
        <v>32</v>
      </c>
      <c r="H6" s="36">
        <v>5000</v>
      </c>
      <c r="I6" s="35" t="s">
        <v>31</v>
      </c>
      <c r="J6" s="35"/>
      <c r="K6" s="35"/>
      <c r="L6" s="36">
        <v>4200</v>
      </c>
      <c r="M6" s="35" t="s">
        <v>32</v>
      </c>
      <c r="N6" s="34">
        <v>6000</v>
      </c>
      <c r="O6" s="35" t="s">
        <v>32</v>
      </c>
      <c r="P6" s="102">
        <v>700</v>
      </c>
      <c r="Q6" s="35"/>
      <c r="R6" s="37"/>
      <c r="S6" s="35"/>
      <c r="T6" s="37"/>
      <c r="U6" s="3"/>
    </row>
    <row r="7" spans="1:22" ht="15.75" customHeight="1" thickBot="1" x14ac:dyDescent="0.3">
      <c r="A7" s="4" t="s">
        <v>15</v>
      </c>
      <c r="B7" s="38">
        <v>1400</v>
      </c>
      <c r="C7" s="39"/>
      <c r="D7" s="38">
        <v>-1400</v>
      </c>
      <c r="E7" s="39"/>
      <c r="F7" s="40"/>
      <c r="G7" s="39"/>
      <c r="H7" s="40"/>
      <c r="I7" s="39"/>
      <c r="J7" s="39"/>
      <c r="K7" s="39"/>
      <c r="L7" s="40"/>
      <c r="M7" s="39"/>
      <c r="N7" s="41"/>
      <c r="O7" s="39"/>
      <c r="P7" s="40"/>
      <c r="Q7" s="39"/>
      <c r="R7" s="39"/>
      <c r="S7" s="39"/>
      <c r="T7" s="39"/>
      <c r="U7" s="3"/>
    </row>
    <row r="8" spans="1:22" ht="16.5" customHeight="1" x14ac:dyDescent="0.25">
      <c r="A8" s="3"/>
      <c r="B8" s="42">
        <f>SUM(B6:B7)</f>
        <v>5400</v>
      </c>
      <c r="C8" s="39" t="s">
        <v>32</v>
      </c>
      <c r="D8" s="42">
        <f>SUM(D6:D7)</f>
        <v>100</v>
      </c>
      <c r="E8" s="39" t="s">
        <v>32</v>
      </c>
      <c r="F8" s="42">
        <f>SUM(F6:F7)</f>
        <v>400</v>
      </c>
      <c r="G8" s="39" t="s">
        <v>32</v>
      </c>
      <c r="H8" s="42">
        <f>SUM(H6:H7)</f>
        <v>5000</v>
      </c>
      <c r="I8" s="39" t="s">
        <v>31</v>
      </c>
      <c r="J8" s="39"/>
      <c r="K8" s="39"/>
      <c r="L8" s="42">
        <f>SUM(L6:L7)</f>
        <v>4200</v>
      </c>
      <c r="M8" s="105" t="s">
        <v>32</v>
      </c>
      <c r="N8" s="42">
        <f>SUM(N6:N7)</f>
        <v>6000</v>
      </c>
      <c r="O8" s="105" t="s">
        <v>32</v>
      </c>
      <c r="P8" s="42">
        <f>SUM(P6:P7)</f>
        <v>700</v>
      </c>
      <c r="Q8" s="39"/>
      <c r="R8" s="39"/>
      <c r="S8" s="39"/>
      <c r="T8" s="39"/>
      <c r="U8" s="3"/>
    </row>
    <row r="9" spans="1:22" ht="15.75" customHeight="1" thickBot="1" x14ac:dyDescent="0.3">
      <c r="A9" s="4" t="s">
        <v>16</v>
      </c>
      <c r="B9" s="38">
        <v>-2700</v>
      </c>
      <c r="C9" s="39"/>
      <c r="D9" s="43"/>
      <c r="E9" s="39"/>
      <c r="F9" s="43"/>
      <c r="G9" s="39"/>
      <c r="H9" s="39"/>
      <c r="I9" s="39"/>
      <c r="J9" s="39"/>
      <c r="K9" s="39"/>
      <c r="L9" s="44">
        <v>-2700</v>
      </c>
      <c r="M9" s="39"/>
      <c r="N9" s="43"/>
      <c r="O9" s="39"/>
      <c r="P9" s="43"/>
      <c r="Q9" s="39"/>
      <c r="R9" s="39"/>
      <c r="S9" s="39"/>
      <c r="T9" s="45"/>
      <c r="U9" s="3"/>
    </row>
    <row r="10" spans="1:22" ht="16.5" customHeight="1" x14ac:dyDescent="0.25">
      <c r="A10" s="3"/>
      <c r="B10" s="42">
        <f>SUM(B8:B9)</f>
        <v>2700</v>
      </c>
      <c r="C10" s="39" t="s">
        <v>32</v>
      </c>
      <c r="D10" s="42">
        <f>SUM(D8)</f>
        <v>100</v>
      </c>
      <c r="E10" s="39" t="s">
        <v>32</v>
      </c>
      <c r="F10" s="42">
        <f>SUM(F8)</f>
        <v>400</v>
      </c>
      <c r="G10" s="39" t="s">
        <v>32</v>
      </c>
      <c r="H10" s="46">
        <f>SUM(H8)</f>
        <v>5000</v>
      </c>
      <c r="I10" s="39" t="s">
        <v>31</v>
      </c>
      <c r="J10" s="39"/>
      <c r="K10" s="39"/>
      <c r="L10" s="42">
        <f>SUM(L8:L9)</f>
        <v>1500</v>
      </c>
      <c r="M10" s="39" t="s">
        <v>32</v>
      </c>
      <c r="N10" s="42">
        <f>SUM(N8)</f>
        <v>6000</v>
      </c>
      <c r="O10" s="105" t="s">
        <v>32</v>
      </c>
      <c r="P10" s="42">
        <f>SUM(P8)</f>
        <v>700</v>
      </c>
      <c r="Q10" s="39"/>
      <c r="R10" s="39"/>
      <c r="S10" s="39"/>
      <c r="T10" s="45"/>
      <c r="U10" s="3"/>
    </row>
    <row r="11" spans="1:22" ht="15.75" customHeight="1" thickBot="1" x14ac:dyDescent="0.3">
      <c r="A11" s="4" t="s">
        <v>3</v>
      </c>
      <c r="B11" s="38">
        <v>3000</v>
      </c>
      <c r="C11" s="39"/>
      <c r="D11" s="38">
        <v>4900</v>
      </c>
      <c r="E11" s="39"/>
      <c r="F11" s="43"/>
      <c r="G11" s="39"/>
      <c r="H11" s="47"/>
      <c r="I11" s="39"/>
      <c r="J11" s="39"/>
      <c r="K11" s="39"/>
      <c r="L11" s="43"/>
      <c r="M11" s="39"/>
      <c r="N11" s="43"/>
      <c r="O11" s="39"/>
      <c r="P11" s="43"/>
      <c r="Q11" s="39"/>
      <c r="R11" s="38">
        <v>7900</v>
      </c>
      <c r="S11" s="39"/>
      <c r="T11" s="39"/>
      <c r="U11" s="3"/>
    </row>
    <row r="12" spans="1:22" ht="16.5" customHeight="1" x14ac:dyDescent="0.25">
      <c r="A12" s="3"/>
      <c r="B12" s="48">
        <f>SUM(B10:B11)</f>
        <v>5700</v>
      </c>
      <c r="C12" s="39" t="s">
        <v>32</v>
      </c>
      <c r="D12" s="48">
        <f>SUM(D10:D11)</f>
        <v>5000</v>
      </c>
      <c r="E12" s="39" t="s">
        <v>32</v>
      </c>
      <c r="F12" s="48">
        <f>SUM(F10)</f>
        <v>400</v>
      </c>
      <c r="G12" s="39" t="s">
        <v>32</v>
      </c>
      <c r="H12" s="48">
        <f>SUM(H10)</f>
        <v>5000</v>
      </c>
      <c r="I12" s="39" t="s">
        <v>31</v>
      </c>
      <c r="J12" s="39"/>
      <c r="K12" s="39"/>
      <c r="L12" s="48">
        <f>SUM(L10)</f>
        <v>1500</v>
      </c>
      <c r="M12" s="39" t="s">
        <v>32</v>
      </c>
      <c r="N12" s="42">
        <f>SUM(N10)</f>
        <v>6000</v>
      </c>
      <c r="O12" s="105" t="s">
        <v>32</v>
      </c>
      <c r="P12" s="42">
        <f>SUM(P10)</f>
        <v>700</v>
      </c>
      <c r="Q12" s="39" t="s">
        <v>32</v>
      </c>
      <c r="R12" s="48">
        <f>SUM(R11)</f>
        <v>7900</v>
      </c>
      <c r="S12" s="39"/>
      <c r="T12" s="45"/>
      <c r="U12" s="3"/>
    </row>
    <row r="13" spans="1:22" ht="15.75" customHeight="1" thickBot="1" x14ac:dyDescent="0.3">
      <c r="A13" s="4" t="s">
        <v>4</v>
      </c>
      <c r="B13" s="38">
        <v>-400</v>
      </c>
      <c r="C13" s="39"/>
      <c r="D13" s="43"/>
      <c r="E13" s="39"/>
      <c r="F13" s="43"/>
      <c r="G13" s="39"/>
      <c r="H13" s="44">
        <v>1000</v>
      </c>
      <c r="I13" s="39"/>
      <c r="J13" s="39"/>
      <c r="K13" s="39"/>
      <c r="L13" s="38">
        <v>600</v>
      </c>
      <c r="M13" s="39"/>
      <c r="N13" s="43"/>
      <c r="O13" s="39"/>
      <c r="P13" s="43"/>
      <c r="Q13" s="39"/>
      <c r="R13" s="43"/>
      <c r="S13" s="39"/>
      <c r="T13" s="45"/>
      <c r="U13" s="3"/>
    </row>
    <row r="14" spans="1:22" ht="16.5" customHeight="1" x14ac:dyDescent="0.25">
      <c r="A14" s="3"/>
      <c r="B14" s="49">
        <f>SUM(B12:B13)</f>
        <v>5300</v>
      </c>
      <c r="C14" s="39" t="s">
        <v>32</v>
      </c>
      <c r="D14" s="48">
        <f>SUM(D12)</f>
        <v>5000</v>
      </c>
      <c r="E14" s="39" t="s">
        <v>32</v>
      </c>
      <c r="F14" s="48">
        <f>SUM(F12)</f>
        <v>400</v>
      </c>
      <c r="G14" s="39" t="s">
        <v>32</v>
      </c>
      <c r="H14" s="48">
        <f>SUM(H12:H13)</f>
        <v>6000</v>
      </c>
      <c r="I14" s="39" t="s">
        <v>31</v>
      </c>
      <c r="J14" s="39"/>
      <c r="K14" s="39"/>
      <c r="L14" s="48">
        <f>SUM(L12:L13)</f>
        <v>2100</v>
      </c>
      <c r="M14" s="39" t="s">
        <v>32</v>
      </c>
      <c r="N14" s="42">
        <f>SUM(N12)</f>
        <v>6000</v>
      </c>
      <c r="O14" s="105" t="s">
        <v>32</v>
      </c>
      <c r="P14" s="42">
        <f>SUM(P12)</f>
        <v>700</v>
      </c>
      <c r="Q14" s="39" t="s">
        <v>32</v>
      </c>
      <c r="R14" s="48">
        <f>SUM(R12)</f>
        <v>7900</v>
      </c>
      <c r="S14" s="39"/>
      <c r="T14" s="45"/>
      <c r="U14" s="3"/>
    </row>
    <row r="15" spans="1:22" ht="15.75" customHeight="1" x14ac:dyDescent="0.25">
      <c r="A15" s="4" t="s">
        <v>5</v>
      </c>
      <c r="B15" s="50">
        <v>-4150</v>
      </c>
      <c r="C15" s="39"/>
      <c r="D15" s="51"/>
      <c r="E15" s="39"/>
      <c r="F15" s="52"/>
      <c r="G15" s="39"/>
      <c r="H15" s="51"/>
      <c r="I15" s="39"/>
      <c r="J15" s="39"/>
      <c r="K15" s="39"/>
      <c r="L15" s="51"/>
      <c r="M15" s="39"/>
      <c r="N15" s="51"/>
      <c r="O15" s="39"/>
      <c r="P15" s="39"/>
      <c r="Q15" s="39"/>
      <c r="R15" s="51"/>
      <c r="S15" s="39"/>
      <c r="T15" s="46">
        <v>3000</v>
      </c>
      <c r="U15" s="3"/>
    </row>
    <row r="16" spans="1:22" ht="15.75" customHeight="1" x14ac:dyDescent="0.25">
      <c r="A16" s="4"/>
      <c r="B16" s="52"/>
      <c r="C16" s="39"/>
      <c r="D16" s="51"/>
      <c r="E16" s="39"/>
      <c r="F16" s="52"/>
      <c r="G16" s="39"/>
      <c r="H16" s="51"/>
      <c r="I16" s="39"/>
      <c r="J16" s="39"/>
      <c r="K16" s="39"/>
      <c r="L16" s="51"/>
      <c r="M16" s="39"/>
      <c r="N16" s="51"/>
      <c r="O16" s="39"/>
      <c r="P16" s="39"/>
      <c r="Q16" s="39"/>
      <c r="R16" s="51"/>
      <c r="S16" s="39"/>
      <c r="T16" s="46">
        <v>900</v>
      </c>
      <c r="U16" s="3"/>
    </row>
    <row r="17" spans="1:22" ht="15.75" customHeight="1" thickBot="1" x14ac:dyDescent="0.3">
      <c r="A17" s="3"/>
      <c r="B17" s="53"/>
      <c r="C17" s="39"/>
      <c r="D17" s="53"/>
      <c r="E17" s="39"/>
      <c r="F17" s="40"/>
      <c r="G17" s="39"/>
      <c r="H17" s="40"/>
      <c r="I17" s="39"/>
      <c r="J17" s="51"/>
      <c r="K17" s="39"/>
      <c r="L17" s="40"/>
      <c r="M17" s="39"/>
      <c r="N17" s="40"/>
      <c r="O17" s="39"/>
      <c r="P17" s="40"/>
      <c r="Q17" s="39"/>
      <c r="R17" s="41"/>
      <c r="S17" s="39"/>
      <c r="T17" s="54">
        <v>250</v>
      </c>
      <c r="U17" s="3"/>
    </row>
    <row r="18" spans="1:22" ht="16.5" customHeight="1" x14ac:dyDescent="0.25">
      <c r="A18" s="3"/>
      <c r="B18" s="48">
        <f>SUM(B14:B15)</f>
        <v>1150</v>
      </c>
      <c r="C18" s="39" t="s">
        <v>32</v>
      </c>
      <c r="D18" s="48">
        <f>SUM(D14)</f>
        <v>5000</v>
      </c>
      <c r="E18" s="39" t="s">
        <v>32</v>
      </c>
      <c r="F18" s="48">
        <f>SUM(F14)</f>
        <v>400</v>
      </c>
      <c r="G18" s="39" t="s">
        <v>32</v>
      </c>
      <c r="H18" s="48">
        <f>SUM(H14)</f>
        <v>6000</v>
      </c>
      <c r="I18" s="39" t="s">
        <v>31</v>
      </c>
      <c r="J18" s="39"/>
      <c r="K18" s="39"/>
      <c r="L18" s="48">
        <f>SUM(L14)</f>
        <v>2100</v>
      </c>
      <c r="M18" s="39" t="s">
        <v>32</v>
      </c>
      <c r="N18" s="42">
        <f>SUM(N14)</f>
        <v>6000</v>
      </c>
      <c r="O18" s="105" t="s">
        <v>32</v>
      </c>
      <c r="P18" s="42">
        <f>SUM(P14)</f>
        <v>700</v>
      </c>
      <c r="Q18" s="39" t="s">
        <v>32</v>
      </c>
      <c r="R18" s="42">
        <f>SUM(R14)</f>
        <v>7900</v>
      </c>
      <c r="S18" s="39" t="s">
        <v>36</v>
      </c>
      <c r="T18" s="46">
        <f>SUM(T15:T17)</f>
        <v>4150</v>
      </c>
      <c r="U18" s="3"/>
    </row>
    <row r="19" spans="1:22" ht="15.75" customHeight="1" thickBot="1" x14ac:dyDescent="0.3">
      <c r="A19" s="4" t="s">
        <v>6</v>
      </c>
      <c r="B19" s="38">
        <v>-450</v>
      </c>
      <c r="C19" s="39"/>
      <c r="D19" s="47"/>
      <c r="E19" s="45"/>
      <c r="F19" s="47"/>
      <c r="G19" s="45"/>
      <c r="H19" s="47"/>
      <c r="I19" s="45"/>
      <c r="J19" s="45"/>
      <c r="K19" s="45"/>
      <c r="L19" s="47"/>
      <c r="M19" s="45"/>
      <c r="N19" s="55"/>
      <c r="O19" s="39"/>
      <c r="P19" s="3"/>
      <c r="Q19" s="39"/>
      <c r="R19" s="43"/>
      <c r="S19" s="39"/>
      <c r="T19" s="43"/>
      <c r="U19" s="3"/>
      <c r="V19" s="44">
        <v>450</v>
      </c>
    </row>
    <row r="20" spans="1:22" ht="16.5" customHeight="1" x14ac:dyDescent="0.25">
      <c r="A20" s="3"/>
      <c r="B20" s="50">
        <f>SUM(B18:B19)</f>
        <v>700</v>
      </c>
      <c r="C20" s="39" t="s">
        <v>32</v>
      </c>
      <c r="D20" s="50">
        <f>SUM(D18)</f>
        <v>5000</v>
      </c>
      <c r="E20" s="39" t="s">
        <v>32</v>
      </c>
      <c r="F20" s="50">
        <f>SUM(F18)</f>
        <v>400</v>
      </c>
      <c r="G20" s="39" t="s">
        <v>32</v>
      </c>
      <c r="H20" s="50">
        <f>SUM(H18)</f>
        <v>6000</v>
      </c>
      <c r="I20" s="39"/>
      <c r="J20" s="39"/>
      <c r="K20" s="39"/>
      <c r="L20" s="50">
        <f>SUM(L18)</f>
        <v>2100</v>
      </c>
      <c r="M20" s="39" t="s">
        <v>32</v>
      </c>
      <c r="N20" s="46">
        <f>SUM(N18)</f>
        <v>6000</v>
      </c>
      <c r="O20" s="105" t="s">
        <v>32</v>
      </c>
      <c r="P20" s="42">
        <f>SUM(P18)</f>
        <v>700</v>
      </c>
      <c r="Q20" s="39" t="s">
        <v>32</v>
      </c>
      <c r="R20" s="46">
        <f>SUM(R18)</f>
        <v>7900</v>
      </c>
      <c r="S20" s="39" t="s">
        <v>36</v>
      </c>
      <c r="T20" s="46">
        <f>SUM(T18)</f>
        <v>4150</v>
      </c>
      <c r="U20" s="30" t="s">
        <v>36</v>
      </c>
      <c r="V20" s="46">
        <f>SUM(V19)</f>
        <v>450</v>
      </c>
    </row>
    <row r="21" spans="1:22" ht="15.75" customHeight="1" thickBot="1" x14ac:dyDescent="0.3">
      <c r="A21" s="4" t="s">
        <v>7</v>
      </c>
      <c r="B21" s="38">
        <v>2000</v>
      </c>
      <c r="C21" s="39"/>
      <c r="D21" s="43"/>
      <c r="E21" s="39"/>
      <c r="F21" s="43"/>
      <c r="G21" s="39"/>
      <c r="H21" s="43"/>
      <c r="I21" s="39"/>
      <c r="J21" s="44">
        <v>2000</v>
      </c>
      <c r="K21" s="39"/>
      <c r="L21" s="43"/>
      <c r="M21" s="39"/>
      <c r="N21" s="43"/>
      <c r="O21" s="39"/>
      <c r="P21" s="43"/>
      <c r="Q21" s="39"/>
      <c r="R21" s="43"/>
      <c r="S21" s="39"/>
      <c r="T21" s="43"/>
      <c r="U21" s="3"/>
      <c r="V21" s="76"/>
    </row>
    <row r="22" spans="1:22" ht="16.5" customHeight="1" x14ac:dyDescent="0.25">
      <c r="A22" s="3"/>
      <c r="B22" s="50">
        <f>SUM(B20:B21)</f>
        <v>2700</v>
      </c>
      <c r="C22" s="39" t="s">
        <v>32</v>
      </c>
      <c r="D22" s="50">
        <f>SUM(D20)</f>
        <v>5000</v>
      </c>
      <c r="E22" s="39" t="s">
        <v>32</v>
      </c>
      <c r="F22" s="50">
        <f>SUM(F20)</f>
        <v>400</v>
      </c>
      <c r="G22" s="39" t="s">
        <v>32</v>
      </c>
      <c r="H22" s="50">
        <f>SUM(H20)</f>
        <v>6000</v>
      </c>
      <c r="I22" s="39" t="s">
        <v>31</v>
      </c>
      <c r="J22" s="50">
        <f>SUM(J21)</f>
        <v>2000</v>
      </c>
      <c r="K22" s="39" t="s">
        <v>32</v>
      </c>
      <c r="L22" s="50">
        <f>SUM(L20)</f>
        <v>2100</v>
      </c>
      <c r="M22" s="39" t="s">
        <v>32</v>
      </c>
      <c r="N22" s="50">
        <f>SUM(N20)</f>
        <v>6000</v>
      </c>
      <c r="O22" s="105" t="s">
        <v>32</v>
      </c>
      <c r="P22" s="50">
        <f>SUM(P20)</f>
        <v>700</v>
      </c>
      <c r="Q22" s="39" t="s">
        <v>32</v>
      </c>
      <c r="R22" s="50">
        <f>SUM(R20)</f>
        <v>7900</v>
      </c>
      <c r="S22" s="39" t="s">
        <v>36</v>
      </c>
      <c r="T22" s="50">
        <f>SUM(T20)</f>
        <v>4150</v>
      </c>
      <c r="U22" s="66" t="s">
        <v>36</v>
      </c>
      <c r="V22" s="42">
        <f>SUM(V20)</f>
        <v>450</v>
      </c>
    </row>
    <row r="23" spans="1:22" ht="15.75" customHeight="1" thickBot="1" x14ac:dyDescent="0.3">
      <c r="A23" s="4" t="s">
        <v>8</v>
      </c>
      <c r="B23" s="43"/>
      <c r="C23" s="56"/>
      <c r="D23" s="43"/>
      <c r="E23" s="39"/>
      <c r="F23" s="43"/>
      <c r="G23" s="39"/>
      <c r="H23" s="43"/>
      <c r="I23" s="39"/>
      <c r="J23" s="65"/>
      <c r="K23" s="39"/>
      <c r="L23" s="38">
        <v>180</v>
      </c>
      <c r="M23" s="39"/>
      <c r="N23" s="43"/>
      <c r="O23" s="39"/>
      <c r="P23" s="43"/>
      <c r="Q23" s="39"/>
      <c r="R23" s="43"/>
      <c r="S23" s="39"/>
      <c r="T23" s="38">
        <v>180</v>
      </c>
      <c r="U23" s="3"/>
      <c r="V23" s="76"/>
    </row>
    <row r="24" spans="1:22" ht="16.5" customHeight="1" thickBot="1" x14ac:dyDescent="0.3">
      <c r="A24" s="3"/>
      <c r="B24" s="57">
        <f>SUM(B22:B23)</f>
        <v>2700</v>
      </c>
      <c r="C24" s="58" t="s">
        <v>32</v>
      </c>
      <c r="D24" s="57">
        <f>SUM(D22)</f>
        <v>5000</v>
      </c>
      <c r="E24" s="58" t="s">
        <v>32</v>
      </c>
      <c r="F24" s="57">
        <f>SUM(F22)</f>
        <v>400</v>
      </c>
      <c r="G24" s="58" t="s">
        <v>32</v>
      </c>
      <c r="H24" s="57">
        <f>SUM(H22)</f>
        <v>6000</v>
      </c>
      <c r="I24" s="58" t="s">
        <v>31</v>
      </c>
      <c r="J24" s="57">
        <f>SUM(J22)</f>
        <v>2000</v>
      </c>
      <c r="K24" s="58" t="s">
        <v>32</v>
      </c>
      <c r="L24" s="57">
        <f>SUM(L22:L23)</f>
        <v>2280</v>
      </c>
      <c r="M24" s="58" t="s">
        <v>32</v>
      </c>
      <c r="N24" s="57">
        <f>SUM(N22)</f>
        <v>6000</v>
      </c>
      <c r="O24" s="106" t="s">
        <v>32</v>
      </c>
      <c r="P24" s="57">
        <f>SUM(P22)</f>
        <v>700</v>
      </c>
      <c r="Q24" s="58" t="s">
        <v>32</v>
      </c>
      <c r="R24" s="57">
        <f>SUM(R22)</f>
        <v>7900</v>
      </c>
      <c r="S24" s="58" t="s">
        <v>36</v>
      </c>
      <c r="T24" s="57">
        <f>SUM(T22:T23)</f>
        <v>4330</v>
      </c>
      <c r="U24" s="58" t="s">
        <v>36</v>
      </c>
      <c r="V24" s="107">
        <f>SUM(V22)</f>
        <v>450</v>
      </c>
    </row>
    <row r="25" spans="1:22" ht="16.5" customHeight="1" thickTop="1" x14ac:dyDescent="0.25">
      <c r="A25" s="87"/>
      <c r="B25" s="103"/>
      <c r="C25" s="104"/>
      <c r="D25" s="103"/>
      <c r="E25" s="104"/>
      <c r="F25" s="103"/>
      <c r="G25" s="104"/>
      <c r="H25" s="103"/>
      <c r="I25" s="104"/>
      <c r="J25" s="103"/>
      <c r="K25" s="104"/>
      <c r="L25" s="103"/>
      <c r="M25" s="104"/>
      <c r="N25" s="103"/>
      <c r="O25" s="104"/>
      <c r="P25" s="103"/>
      <c r="Q25" s="104"/>
      <c r="R25" s="103"/>
      <c r="S25" s="104"/>
      <c r="T25" s="103"/>
      <c r="U25" s="87"/>
      <c r="V25" s="103"/>
    </row>
    <row r="26" spans="1:22" ht="16.5" customHeight="1" x14ac:dyDescent="0.25">
      <c r="A26" s="3"/>
      <c r="B26" s="59"/>
      <c r="C26" s="31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"/>
      <c r="V26" s="30"/>
    </row>
    <row r="27" spans="1:22" ht="16.5" customHeight="1" x14ac:dyDescent="0.25">
      <c r="A27" s="3"/>
      <c r="B27" s="59"/>
      <c r="C27" s="31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"/>
      <c r="V27" s="30"/>
    </row>
    <row r="28" spans="1:22" ht="16.5" customHeight="1" x14ac:dyDescent="0.25">
      <c r="A28" s="3"/>
      <c r="B28" s="59"/>
      <c r="C28" s="31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"/>
      <c r="V28" s="30"/>
    </row>
    <row r="29" spans="1:22" ht="16.5" customHeight="1" x14ac:dyDescent="0.25">
      <c r="A29" s="3"/>
      <c r="B29" s="59"/>
      <c r="C29" s="31"/>
      <c r="D29" s="222">
        <f>B24+D24+F24+H24</f>
        <v>14100</v>
      </c>
      <c r="E29" s="222"/>
      <c r="F29" s="222"/>
      <c r="G29" s="30"/>
      <c r="H29" s="30"/>
      <c r="I29" s="30"/>
      <c r="J29" s="30"/>
      <c r="K29" s="30"/>
      <c r="L29" s="30"/>
      <c r="M29" s="30"/>
      <c r="N29" s="30"/>
      <c r="O29" s="30"/>
      <c r="P29" s="72">
        <f>J24+L24+N24+P24+R24-T24-V24</f>
        <v>14100</v>
      </c>
      <c r="Q29" s="30"/>
      <c r="R29" s="30"/>
      <c r="S29" s="30"/>
      <c r="T29" s="30"/>
      <c r="U29" s="3"/>
    </row>
    <row r="30" spans="1:22" ht="16.5" customHeight="1" x14ac:dyDescent="0.25">
      <c r="A30" s="3"/>
      <c r="B30" s="59"/>
      <c r="C30" s="31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"/>
    </row>
    <row r="31" spans="1:22" ht="16.5" customHeight="1" x14ac:dyDescent="0.25">
      <c r="A31" s="3"/>
      <c r="B31" s="59"/>
      <c r="C31" s="31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"/>
    </row>
    <row r="32" spans="1:22" ht="15.75" customHeight="1" x14ac:dyDescent="0.25">
      <c r="A32" s="60" t="s">
        <v>14</v>
      </c>
      <c r="B32" s="217" t="s">
        <v>128</v>
      </c>
      <c r="C32" s="217"/>
      <c r="D32" s="217"/>
      <c r="E32" s="217"/>
      <c r="F32" s="217"/>
      <c r="G32" s="217"/>
      <c r="H32" s="217"/>
      <c r="I32" s="62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"/>
    </row>
    <row r="33" spans="1:22" ht="15.75" customHeight="1" x14ac:dyDescent="0.25">
      <c r="A33" s="60"/>
      <c r="B33" s="217" t="s">
        <v>47</v>
      </c>
      <c r="C33" s="217"/>
      <c r="D33" s="217"/>
      <c r="E33" s="217"/>
      <c r="F33" s="217"/>
      <c r="G33" s="217"/>
      <c r="H33" s="217"/>
      <c r="I33" s="62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"/>
    </row>
    <row r="34" spans="1:22" ht="15.75" customHeight="1" thickBot="1" x14ac:dyDescent="0.3">
      <c r="A34" s="60"/>
      <c r="B34" s="218" t="s">
        <v>175</v>
      </c>
      <c r="C34" s="218"/>
      <c r="D34" s="218"/>
      <c r="E34" s="218"/>
      <c r="F34" s="218"/>
      <c r="G34" s="218"/>
      <c r="H34" s="218"/>
      <c r="I34" s="62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"/>
    </row>
    <row r="35" spans="1:22" ht="15.75" customHeight="1" x14ac:dyDescent="0.25">
      <c r="A35" s="60"/>
      <c r="B35" s="61" t="s">
        <v>37</v>
      </c>
      <c r="C35" s="61"/>
      <c r="D35" s="62"/>
      <c r="E35" s="62"/>
      <c r="F35" s="52"/>
      <c r="G35" s="62"/>
      <c r="H35" s="62"/>
      <c r="I35" s="62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"/>
    </row>
    <row r="36" spans="1:22" ht="15.75" customHeight="1" x14ac:dyDescent="0.25">
      <c r="A36" s="60"/>
      <c r="B36" s="61" t="s">
        <v>141</v>
      </c>
      <c r="C36" s="61"/>
      <c r="D36" s="62"/>
      <c r="E36" s="62"/>
      <c r="F36" s="52"/>
      <c r="G36" s="62"/>
      <c r="H36" s="124">
        <v>7900</v>
      </c>
      <c r="I36" s="62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"/>
    </row>
    <row r="37" spans="1:22" ht="15.75" customHeight="1" x14ac:dyDescent="0.25">
      <c r="A37" s="60"/>
      <c r="B37" s="61" t="s">
        <v>173</v>
      </c>
      <c r="C37" s="61"/>
      <c r="D37" s="62"/>
      <c r="E37" s="62"/>
      <c r="F37" s="62"/>
      <c r="G37" s="62"/>
      <c r="H37" s="131"/>
      <c r="I37" s="62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"/>
    </row>
    <row r="38" spans="1:22" ht="15.75" customHeight="1" x14ac:dyDescent="0.25">
      <c r="A38" s="60"/>
      <c r="B38" s="61" t="s">
        <v>49</v>
      </c>
      <c r="C38" s="61"/>
      <c r="D38" s="62"/>
      <c r="E38" s="62"/>
      <c r="F38" s="124">
        <v>3000</v>
      </c>
      <c r="G38" s="62"/>
      <c r="H38" s="132"/>
      <c r="I38" s="62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"/>
    </row>
    <row r="39" spans="1:22" ht="15.75" customHeight="1" x14ac:dyDescent="0.25">
      <c r="A39" s="60"/>
      <c r="B39" s="61" t="s">
        <v>50</v>
      </c>
      <c r="C39" s="61"/>
      <c r="D39" s="62"/>
      <c r="E39" s="62"/>
      <c r="F39" s="125">
        <v>900</v>
      </c>
      <c r="G39" s="45"/>
      <c r="H39" s="133"/>
      <c r="I39" s="62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"/>
    </row>
    <row r="40" spans="1:22" ht="16.5" customHeight="1" x14ac:dyDescent="0.25">
      <c r="A40" s="3"/>
      <c r="B40" s="31" t="s">
        <v>51</v>
      </c>
      <c r="C40" s="31"/>
      <c r="D40" s="30"/>
      <c r="E40" s="30"/>
      <c r="F40" s="125">
        <v>250</v>
      </c>
      <c r="G40" s="39"/>
      <c r="H40" s="134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"/>
      <c r="V40" s="45"/>
    </row>
    <row r="41" spans="1:22" ht="15.75" customHeight="1" thickBot="1" x14ac:dyDescent="0.3">
      <c r="A41" s="3"/>
      <c r="B41" s="31" t="s">
        <v>52</v>
      </c>
      <c r="C41" s="31"/>
      <c r="D41" s="30"/>
      <c r="E41" s="30"/>
      <c r="F41" s="126">
        <v>180</v>
      </c>
      <c r="G41" s="39"/>
      <c r="H41" s="135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"/>
      <c r="V41" s="45"/>
    </row>
    <row r="42" spans="1:22" ht="15.75" customHeight="1" thickBot="1" x14ac:dyDescent="0.3">
      <c r="A42" s="3"/>
      <c r="B42" s="31" t="s">
        <v>53</v>
      </c>
      <c r="C42" s="31"/>
      <c r="D42" s="30"/>
      <c r="E42" s="30"/>
      <c r="F42" s="30"/>
      <c r="G42" s="30"/>
      <c r="H42" s="126">
        <f>SUM(F38:F41)</f>
        <v>4330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"/>
      <c r="V42" s="60"/>
    </row>
    <row r="43" spans="1:22" ht="15.75" customHeight="1" thickBot="1" x14ac:dyDescent="0.3">
      <c r="A43" s="3"/>
      <c r="B43" s="31" t="s">
        <v>44</v>
      </c>
      <c r="C43" s="31"/>
      <c r="D43" s="30"/>
      <c r="E43" s="30"/>
      <c r="F43" s="30"/>
      <c r="G43" s="30"/>
      <c r="H43" s="136">
        <f>H36-H42</f>
        <v>3570</v>
      </c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"/>
      <c r="V43" s="45"/>
    </row>
    <row r="44" spans="1:22" ht="15.75" customHeight="1" thickTop="1" x14ac:dyDescent="0.25">
      <c r="A44" s="3"/>
      <c r="B44" s="30"/>
      <c r="C44" s="31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"/>
      <c r="V44" s="60"/>
    </row>
    <row r="45" spans="1:22" ht="15.75" customHeight="1" x14ac:dyDescent="0.25">
      <c r="A45" s="3"/>
      <c r="B45" s="30"/>
      <c r="C45" s="31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"/>
      <c r="V45" s="45"/>
    </row>
    <row r="46" spans="1:22" ht="15.75" customHeight="1" x14ac:dyDescent="0.25">
      <c r="A46" s="3"/>
      <c r="B46" s="30"/>
      <c r="C46" s="31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"/>
      <c r="V46" s="87"/>
    </row>
    <row r="47" spans="1:22" ht="16.5" customHeight="1" x14ac:dyDescent="0.25">
      <c r="A47" s="3"/>
      <c r="B47" s="217" t="s">
        <v>128</v>
      </c>
      <c r="C47" s="217"/>
      <c r="D47" s="217"/>
      <c r="E47" s="217"/>
      <c r="F47" s="217"/>
      <c r="G47" s="217"/>
      <c r="H47" s="217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"/>
    </row>
    <row r="48" spans="1:22" ht="16.5" customHeight="1" x14ac:dyDescent="0.25">
      <c r="A48" s="3"/>
      <c r="B48" s="217" t="s">
        <v>132</v>
      </c>
      <c r="C48" s="217"/>
      <c r="D48" s="217"/>
      <c r="E48" s="217"/>
      <c r="F48" s="217"/>
      <c r="G48" s="217"/>
      <c r="H48" s="217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"/>
    </row>
    <row r="49" spans="1:21" ht="16.5" customHeight="1" thickBot="1" x14ac:dyDescent="0.3">
      <c r="A49" s="3"/>
      <c r="B49" s="218" t="s">
        <v>175</v>
      </c>
      <c r="C49" s="218"/>
      <c r="D49" s="218"/>
      <c r="E49" s="218"/>
      <c r="F49" s="218"/>
      <c r="G49" s="218"/>
      <c r="H49" s="218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"/>
    </row>
    <row r="50" spans="1:21" ht="16.5" customHeight="1" x14ac:dyDescent="0.25">
      <c r="A50" s="3"/>
      <c r="B50" s="31" t="s">
        <v>133</v>
      </c>
      <c r="C50" s="31"/>
      <c r="D50" s="30"/>
      <c r="E50" s="30"/>
      <c r="F50" s="30"/>
      <c r="G50" s="30"/>
      <c r="H50" s="124">
        <v>700</v>
      </c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"/>
    </row>
    <row r="51" spans="1:21" ht="15.75" customHeight="1" thickBot="1" x14ac:dyDescent="0.3">
      <c r="A51" s="3"/>
      <c r="B51" s="31" t="s">
        <v>54</v>
      </c>
      <c r="C51" s="31"/>
      <c r="D51" s="30"/>
      <c r="E51" s="30"/>
      <c r="F51" s="30"/>
      <c r="G51" s="30"/>
      <c r="H51" s="126">
        <f>H43</f>
        <v>3570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"/>
    </row>
    <row r="52" spans="1:21" ht="15.75" customHeight="1" x14ac:dyDescent="0.25">
      <c r="A52" s="3"/>
      <c r="B52" s="31"/>
      <c r="C52" s="31"/>
      <c r="D52" s="30"/>
      <c r="E52" s="30"/>
      <c r="F52" s="30"/>
      <c r="G52" s="30"/>
      <c r="H52" s="125">
        <f>SUM(H50:H51)</f>
        <v>4270</v>
      </c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"/>
    </row>
    <row r="53" spans="1:21" ht="15.75" customHeight="1" thickBot="1" x14ac:dyDescent="0.3">
      <c r="A53" s="3"/>
      <c r="B53" s="31" t="s">
        <v>134</v>
      </c>
      <c r="C53" s="31"/>
      <c r="D53" s="30"/>
      <c r="E53" s="30"/>
      <c r="F53" s="30"/>
      <c r="G53" s="30"/>
      <c r="H53" s="126">
        <v>450</v>
      </c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"/>
    </row>
    <row r="54" spans="1:21" ht="15.75" customHeight="1" thickBot="1" x14ac:dyDescent="0.3">
      <c r="A54" s="3"/>
      <c r="B54" s="31" t="s">
        <v>135</v>
      </c>
      <c r="C54" s="31"/>
      <c r="D54" s="30"/>
      <c r="E54" s="30"/>
      <c r="F54" s="30"/>
      <c r="G54" s="30"/>
      <c r="H54" s="137">
        <f>H52-H53</f>
        <v>3820</v>
      </c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"/>
    </row>
    <row r="55" spans="1:21" ht="16.5" customHeight="1" thickTop="1" x14ac:dyDescent="0.25">
      <c r="A55" s="3"/>
      <c r="B55" s="31"/>
      <c r="C55" s="31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"/>
    </row>
    <row r="56" spans="1:21" ht="15.75" customHeight="1" x14ac:dyDescent="0.25">
      <c r="A56" s="3"/>
      <c r="B56" s="31"/>
      <c r="C56" s="31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"/>
    </row>
    <row r="57" spans="1:21" ht="16.5" customHeight="1" x14ac:dyDescent="0.25">
      <c r="A57" s="3"/>
      <c r="B57" s="31"/>
      <c r="C57" s="31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"/>
    </row>
    <row r="58" spans="1:21" ht="15.75" customHeight="1" x14ac:dyDescent="0.25">
      <c r="A58" s="3"/>
      <c r="B58" s="217" t="s">
        <v>128</v>
      </c>
      <c r="C58" s="217"/>
      <c r="D58" s="217"/>
      <c r="E58" s="217"/>
      <c r="F58" s="217"/>
      <c r="G58" s="217"/>
      <c r="H58" s="217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"/>
    </row>
    <row r="59" spans="1:21" ht="16.5" customHeight="1" x14ac:dyDescent="0.25">
      <c r="A59" s="3"/>
      <c r="B59" s="217" t="s">
        <v>55</v>
      </c>
      <c r="C59" s="217"/>
      <c r="D59" s="217"/>
      <c r="E59" s="217"/>
      <c r="F59" s="217"/>
      <c r="G59" s="217"/>
      <c r="H59" s="217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"/>
    </row>
    <row r="60" spans="1:21" ht="16.5" customHeight="1" thickBot="1" x14ac:dyDescent="0.3">
      <c r="A60" s="3"/>
      <c r="B60" s="220" t="s">
        <v>176</v>
      </c>
      <c r="C60" s="218"/>
      <c r="D60" s="218"/>
      <c r="E60" s="218"/>
      <c r="F60" s="218"/>
      <c r="G60" s="218"/>
      <c r="H60" s="218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"/>
    </row>
    <row r="61" spans="1:21" ht="16.5" customHeight="1" x14ac:dyDescent="0.25">
      <c r="A61" s="3"/>
      <c r="B61" s="221" t="s">
        <v>56</v>
      </c>
      <c r="C61" s="221"/>
      <c r="D61" s="221"/>
      <c r="E61" s="221"/>
      <c r="F61" s="221"/>
      <c r="G61" s="221"/>
      <c r="H61" s="221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"/>
    </row>
    <row r="62" spans="1:21" ht="15.75" customHeight="1" x14ac:dyDescent="0.25">
      <c r="A62" s="3"/>
      <c r="B62" s="31" t="s">
        <v>29</v>
      </c>
      <c r="C62" s="31"/>
      <c r="D62" s="30"/>
      <c r="E62" s="30"/>
      <c r="F62" s="30"/>
      <c r="G62" s="30"/>
      <c r="H62" s="124">
        <v>2700</v>
      </c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"/>
    </row>
    <row r="63" spans="1:21" ht="15.75" customHeight="1" x14ac:dyDescent="0.25">
      <c r="A63" s="3"/>
      <c r="B63" s="31" t="s">
        <v>57</v>
      </c>
      <c r="C63" s="31"/>
      <c r="D63" s="30"/>
      <c r="E63" s="30"/>
      <c r="F63" s="30"/>
      <c r="G63" s="30"/>
      <c r="H63" s="125">
        <v>5000</v>
      </c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"/>
    </row>
    <row r="64" spans="1:21" ht="15.75" customHeight="1" x14ac:dyDescent="0.25">
      <c r="A64" s="3"/>
      <c r="B64" s="31" t="s">
        <v>58</v>
      </c>
      <c r="C64" s="31"/>
      <c r="D64" s="30"/>
      <c r="E64" s="30"/>
      <c r="F64" s="30"/>
      <c r="G64" s="30"/>
      <c r="H64" s="125">
        <v>400</v>
      </c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"/>
    </row>
    <row r="65" spans="1:21" ht="15.75" customHeight="1" thickBot="1" x14ac:dyDescent="0.3">
      <c r="A65" s="3"/>
      <c r="B65" s="31" t="s">
        <v>59</v>
      </c>
      <c r="C65" s="31"/>
      <c r="D65" s="30"/>
      <c r="E65" s="30"/>
      <c r="F65" s="30"/>
      <c r="G65" s="30"/>
      <c r="H65" s="126">
        <v>6000</v>
      </c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"/>
    </row>
    <row r="66" spans="1:21" ht="16.5" customHeight="1" thickBot="1" x14ac:dyDescent="0.3">
      <c r="A66" s="3"/>
      <c r="B66" s="31" t="s">
        <v>60</v>
      </c>
      <c r="C66" s="31"/>
      <c r="D66" s="30"/>
      <c r="E66" s="30"/>
      <c r="F66" s="30"/>
      <c r="G66" s="30"/>
      <c r="H66" s="138">
        <f>SUM(H62:H65)</f>
        <v>14100</v>
      </c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"/>
    </row>
    <row r="67" spans="1:21" ht="15.75" customHeight="1" thickTop="1" x14ac:dyDescent="0.25">
      <c r="A67" s="3"/>
      <c r="B67" s="31"/>
      <c r="C67" s="31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"/>
    </row>
    <row r="68" spans="1:21" ht="15.75" customHeight="1" x14ac:dyDescent="0.25">
      <c r="A68" s="3"/>
      <c r="B68" s="219" t="s">
        <v>136</v>
      </c>
      <c r="C68" s="219"/>
      <c r="D68" s="219"/>
      <c r="E68" s="219"/>
      <c r="F68" s="219"/>
      <c r="G68" s="219"/>
      <c r="H68" s="219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"/>
    </row>
    <row r="69" spans="1:21" ht="15.75" customHeight="1" x14ac:dyDescent="0.25">
      <c r="A69" s="3"/>
      <c r="B69" s="31" t="s">
        <v>62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"/>
    </row>
    <row r="70" spans="1:21" x14ac:dyDescent="0.25">
      <c r="A70" s="3"/>
      <c r="B70" s="31" t="s">
        <v>61</v>
      </c>
      <c r="C70" s="31"/>
      <c r="D70" s="30"/>
      <c r="E70" s="30"/>
      <c r="F70" s="30"/>
      <c r="G70" s="124">
        <v>2000</v>
      </c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"/>
    </row>
    <row r="71" spans="1:21" ht="16.5" thickBot="1" x14ac:dyDescent="0.3">
      <c r="A71" s="3"/>
      <c r="B71" s="31" t="s">
        <v>63</v>
      </c>
      <c r="C71" s="31"/>
      <c r="D71" s="30"/>
      <c r="E71" s="30"/>
      <c r="F71" s="30"/>
      <c r="G71" s="126">
        <v>2280</v>
      </c>
      <c r="H71" s="108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"/>
    </row>
    <row r="72" spans="1:21" x14ac:dyDescent="0.25">
      <c r="A72" s="3"/>
      <c r="B72" s="31" t="s">
        <v>64</v>
      </c>
      <c r="C72" s="31"/>
      <c r="D72" s="30"/>
      <c r="E72" s="30"/>
      <c r="F72" s="30"/>
      <c r="G72" s="30"/>
      <c r="H72" s="139">
        <f>SUM(G70:G71)</f>
        <v>4280</v>
      </c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"/>
    </row>
    <row r="73" spans="1:21" x14ac:dyDescent="0.25">
      <c r="A73" s="3"/>
      <c r="B73" s="31" t="s">
        <v>105</v>
      </c>
      <c r="C73" s="31"/>
      <c r="D73" s="30"/>
      <c r="E73" s="30"/>
      <c r="F73" s="30"/>
      <c r="G73" s="30"/>
      <c r="H73" s="71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"/>
    </row>
    <row r="74" spans="1:21" ht="16.5" thickBot="1" x14ac:dyDescent="0.3">
      <c r="A74" s="3"/>
      <c r="B74" s="31" t="s">
        <v>137</v>
      </c>
      <c r="C74" s="31"/>
      <c r="D74" s="30"/>
      <c r="E74" s="30"/>
      <c r="F74" s="119"/>
      <c r="G74" s="126">
        <v>6000</v>
      </c>
      <c r="H74" s="71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"/>
    </row>
    <row r="75" spans="1:21" ht="16.5" thickBot="1" x14ac:dyDescent="0.3">
      <c r="A75" s="3"/>
      <c r="B75" s="31" t="s">
        <v>138</v>
      </c>
      <c r="C75" s="31"/>
      <c r="D75" s="30"/>
      <c r="E75" s="30"/>
      <c r="F75" s="119"/>
      <c r="G75" s="126">
        <v>3820</v>
      </c>
      <c r="H75" s="126">
        <f>SUM(G74:G75)</f>
        <v>9820</v>
      </c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"/>
    </row>
    <row r="76" spans="1:21" ht="16.5" thickBot="1" x14ac:dyDescent="0.3">
      <c r="A76" s="3"/>
      <c r="B76" s="31" t="s">
        <v>139</v>
      </c>
      <c r="C76" s="31"/>
      <c r="D76" s="30"/>
      <c r="E76" s="30"/>
      <c r="F76" s="30"/>
      <c r="G76" s="30"/>
      <c r="H76" s="138">
        <f>H72+H75</f>
        <v>14100</v>
      </c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"/>
    </row>
    <row r="77" spans="1:21" ht="16.5" thickTop="1" x14ac:dyDescent="0.25">
      <c r="A77" s="3"/>
      <c r="B77" s="31"/>
      <c r="C77" s="31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"/>
    </row>
    <row r="78" spans="1:21" x14ac:dyDescent="0.25">
      <c r="A78" s="3"/>
      <c r="B78" s="30"/>
      <c r="C78" s="31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"/>
    </row>
    <row r="79" spans="1:21" x14ac:dyDescent="0.25">
      <c r="A79" s="3"/>
      <c r="B79" s="30"/>
      <c r="C79" s="31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</row>
  </sheetData>
  <mergeCells count="13">
    <mergeCell ref="B60:H60"/>
    <mergeCell ref="B61:H61"/>
    <mergeCell ref="B68:H68"/>
    <mergeCell ref="B48:H48"/>
    <mergeCell ref="B49:H49"/>
    <mergeCell ref="B58:H58"/>
    <mergeCell ref="B59:H59"/>
    <mergeCell ref="B47:H47"/>
    <mergeCell ref="D29:F29"/>
    <mergeCell ref="B3:T3"/>
    <mergeCell ref="B32:H32"/>
    <mergeCell ref="B33:H33"/>
    <mergeCell ref="B34:H34"/>
  </mergeCells>
  <phoneticPr fontId="18" type="noConversion"/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topLeftCell="A58" workbookViewId="0">
      <selection activeCell="R101" sqref="R101"/>
    </sheetView>
  </sheetViews>
  <sheetFormatPr defaultRowHeight="15" x14ac:dyDescent="0.25"/>
  <cols>
    <col min="4" max="4" width="13" customWidth="1"/>
    <col min="7" max="7" width="6.85546875" customWidth="1"/>
    <col min="8" max="8" width="11.5703125" customWidth="1"/>
    <col min="11" max="11" width="6" customWidth="1"/>
    <col min="13" max="13" width="5.42578125" customWidth="1"/>
    <col min="15" max="15" width="7" customWidth="1"/>
    <col min="17" max="17" width="6.42578125" customWidth="1"/>
    <col min="19" max="19" width="5.85546875" customWidth="1"/>
    <col min="21" max="21" width="5.85546875" customWidth="1"/>
  </cols>
  <sheetData>
    <row r="1" spans="1:22" ht="15.75" x14ac:dyDescent="0.25">
      <c r="A1" s="2" t="s">
        <v>142</v>
      </c>
    </row>
    <row r="2" spans="1:22" x14ac:dyDescent="0.25">
      <c r="A2" s="29"/>
      <c r="B2" s="29"/>
    </row>
    <row r="3" spans="1:22" ht="15.75" x14ac:dyDescent="0.25">
      <c r="A3" s="115" t="s">
        <v>165</v>
      </c>
      <c r="B3" s="87"/>
    </row>
    <row r="4" spans="1:22" ht="15.75" x14ac:dyDescent="0.25">
      <c r="A4" s="88" t="s">
        <v>15</v>
      </c>
      <c r="B4" s="87" t="s">
        <v>78</v>
      </c>
    </row>
    <row r="5" spans="1:22" ht="15.75" x14ac:dyDescent="0.25">
      <c r="A5" s="87"/>
      <c r="B5" s="87" t="s">
        <v>80</v>
      </c>
    </row>
    <row r="6" spans="1:22" ht="15.75" x14ac:dyDescent="0.25">
      <c r="A6" s="87"/>
      <c r="B6" s="87" t="s">
        <v>81</v>
      </c>
    </row>
    <row r="7" spans="1:22" ht="15.75" x14ac:dyDescent="0.25">
      <c r="A7" s="87"/>
      <c r="B7" s="87" t="s">
        <v>143</v>
      </c>
    </row>
    <row r="8" spans="1:22" ht="15.75" x14ac:dyDescent="0.25">
      <c r="A8" s="87"/>
      <c r="B8" s="90" t="s">
        <v>79</v>
      </c>
    </row>
    <row r="9" spans="1:22" ht="15.75" x14ac:dyDescent="0.25">
      <c r="A9" s="87"/>
      <c r="B9" s="90" t="s">
        <v>82</v>
      </c>
    </row>
    <row r="10" spans="1:22" ht="15.75" x14ac:dyDescent="0.25">
      <c r="A10" s="87"/>
      <c r="B10" s="91"/>
    </row>
    <row r="11" spans="1:22" ht="15.75" x14ac:dyDescent="0.25">
      <c r="A11" s="87"/>
      <c r="B11" s="91"/>
    </row>
    <row r="12" spans="1:22" ht="15.75" customHeight="1" x14ac:dyDescent="0.25">
      <c r="A12" s="3" t="s">
        <v>12</v>
      </c>
      <c r="B12" s="215" t="s">
        <v>128</v>
      </c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3"/>
      <c r="V12" s="3"/>
    </row>
    <row r="13" spans="1:22" ht="15.75" customHeight="1" x14ac:dyDescent="0.25">
      <c r="A13" s="3"/>
      <c r="B13" s="30"/>
      <c r="C13" s="31"/>
      <c r="D13" s="30" t="s">
        <v>30</v>
      </c>
      <c r="E13" s="30"/>
      <c r="F13" s="30"/>
      <c r="G13" s="30"/>
      <c r="H13" s="30"/>
      <c r="I13" s="30"/>
      <c r="J13" s="30" t="s">
        <v>45</v>
      </c>
      <c r="K13" s="30"/>
      <c r="L13" s="30" t="s">
        <v>30</v>
      </c>
      <c r="M13" s="30"/>
      <c r="N13" s="30" t="s">
        <v>101</v>
      </c>
      <c r="O13" s="30"/>
      <c r="P13" s="30" t="s">
        <v>129</v>
      </c>
      <c r="Q13" s="30"/>
      <c r="R13" s="30"/>
      <c r="S13" s="30"/>
      <c r="T13" s="30"/>
      <c r="U13" s="100"/>
      <c r="V13" s="100"/>
    </row>
    <row r="14" spans="1:22" ht="15.75" customHeight="1" x14ac:dyDescent="0.25">
      <c r="A14" s="3"/>
      <c r="B14" s="32" t="s">
        <v>29</v>
      </c>
      <c r="C14" s="33" t="s">
        <v>32</v>
      </c>
      <c r="D14" s="33" t="s">
        <v>33</v>
      </c>
      <c r="E14" s="33" t="s">
        <v>32</v>
      </c>
      <c r="F14" s="33" t="s">
        <v>34</v>
      </c>
      <c r="G14" s="33" t="s">
        <v>32</v>
      </c>
      <c r="H14" s="33" t="s">
        <v>35</v>
      </c>
      <c r="I14" s="33" t="s">
        <v>31</v>
      </c>
      <c r="J14" s="33" t="s">
        <v>40</v>
      </c>
      <c r="K14" s="33" t="s">
        <v>32</v>
      </c>
      <c r="L14" s="33" t="s">
        <v>40</v>
      </c>
      <c r="M14" s="33" t="s">
        <v>32</v>
      </c>
      <c r="N14" s="32" t="s">
        <v>102</v>
      </c>
      <c r="O14" s="33" t="s">
        <v>32</v>
      </c>
      <c r="P14" s="32" t="s">
        <v>130</v>
      </c>
      <c r="Q14" s="33" t="s">
        <v>32</v>
      </c>
      <c r="R14" s="32" t="s">
        <v>37</v>
      </c>
      <c r="S14" s="33" t="s">
        <v>36</v>
      </c>
      <c r="T14" s="32" t="s">
        <v>38</v>
      </c>
      <c r="U14" s="33" t="s">
        <v>131</v>
      </c>
      <c r="V14" s="101" t="s">
        <v>103</v>
      </c>
    </row>
    <row r="15" spans="1:22" ht="15.75" customHeight="1" x14ac:dyDescent="0.25">
      <c r="A15" s="3" t="s">
        <v>46</v>
      </c>
      <c r="B15" s="34">
        <v>4000</v>
      </c>
      <c r="C15" s="35" t="s">
        <v>32</v>
      </c>
      <c r="D15" s="36">
        <v>1500</v>
      </c>
      <c r="E15" s="35" t="s">
        <v>32</v>
      </c>
      <c r="F15" s="36">
        <v>400</v>
      </c>
      <c r="G15" s="35" t="s">
        <v>32</v>
      </c>
      <c r="H15" s="36">
        <v>5000</v>
      </c>
      <c r="I15" s="35" t="s">
        <v>31</v>
      </c>
      <c r="J15" s="35"/>
      <c r="K15" s="35"/>
      <c r="L15" s="36">
        <v>4200</v>
      </c>
      <c r="M15" s="35" t="s">
        <v>32</v>
      </c>
      <c r="N15" s="34">
        <v>6000</v>
      </c>
      <c r="O15" s="35" t="s">
        <v>32</v>
      </c>
      <c r="P15" s="102">
        <v>700</v>
      </c>
      <c r="Q15" s="35"/>
      <c r="R15" s="37"/>
      <c r="S15" s="35"/>
      <c r="T15" s="37"/>
      <c r="U15" s="3"/>
      <c r="V15" s="3"/>
    </row>
    <row r="16" spans="1:22" ht="15.75" customHeight="1" thickBot="1" x14ac:dyDescent="0.3">
      <c r="A16" s="4" t="s">
        <v>15</v>
      </c>
      <c r="B16" s="38">
        <v>1400</v>
      </c>
      <c r="C16" s="39"/>
      <c r="D16" s="38">
        <v>-1400</v>
      </c>
      <c r="E16" s="39"/>
      <c r="F16" s="40"/>
      <c r="G16" s="39"/>
      <c r="H16" s="40"/>
      <c r="I16" s="39"/>
      <c r="J16" s="39"/>
      <c r="K16" s="39"/>
      <c r="L16" s="40"/>
      <c r="M16" s="39"/>
      <c r="N16" s="41"/>
      <c r="O16" s="39"/>
      <c r="P16" s="40"/>
      <c r="Q16" s="39"/>
      <c r="R16" s="39"/>
      <c r="S16" s="39"/>
      <c r="T16" s="39"/>
      <c r="U16" s="3"/>
      <c r="V16" s="3"/>
    </row>
    <row r="17" spans="1:22" ht="16.5" customHeight="1" x14ac:dyDescent="0.25">
      <c r="A17" s="3"/>
      <c r="B17" s="42">
        <f>SUM(B15:B16)</f>
        <v>5400</v>
      </c>
      <c r="C17" s="39" t="s">
        <v>32</v>
      </c>
      <c r="D17" s="42">
        <f>SUM(D15:D16)</f>
        <v>100</v>
      </c>
      <c r="E17" s="39" t="s">
        <v>32</v>
      </c>
      <c r="F17" s="42">
        <f>SUM(F15:F16)</f>
        <v>400</v>
      </c>
      <c r="G17" s="39" t="s">
        <v>32</v>
      </c>
      <c r="H17" s="42">
        <f>SUM(H15:H16)</f>
        <v>5000</v>
      </c>
      <c r="I17" s="39" t="s">
        <v>31</v>
      </c>
      <c r="J17" s="39"/>
      <c r="K17" s="39"/>
      <c r="L17" s="42">
        <f>SUM(L15:L16)</f>
        <v>4200</v>
      </c>
      <c r="M17" s="105" t="s">
        <v>32</v>
      </c>
      <c r="N17" s="42">
        <f>SUM(N15:N16)</f>
        <v>6000</v>
      </c>
      <c r="O17" s="105" t="s">
        <v>32</v>
      </c>
      <c r="P17" s="42">
        <f>SUM(P15:P16)</f>
        <v>700</v>
      </c>
      <c r="Q17" s="39"/>
      <c r="R17" s="39"/>
      <c r="S17" s="39"/>
      <c r="T17" s="39"/>
      <c r="U17" s="3"/>
      <c r="V17" s="3"/>
    </row>
    <row r="18" spans="1:22" ht="15.75" customHeight="1" thickBot="1" x14ac:dyDescent="0.3">
      <c r="A18" s="4" t="s">
        <v>16</v>
      </c>
      <c r="B18" s="82">
        <v>-2400</v>
      </c>
      <c r="C18" s="39"/>
      <c r="D18" s="43"/>
      <c r="E18" s="39"/>
      <c r="F18" s="43"/>
      <c r="G18" s="39"/>
      <c r="H18" s="39"/>
      <c r="I18" s="39"/>
      <c r="J18" s="39"/>
      <c r="K18" s="39"/>
      <c r="L18" s="81">
        <v>-2400</v>
      </c>
      <c r="M18" s="39"/>
      <c r="N18" s="43"/>
      <c r="O18" s="39"/>
      <c r="P18" s="43"/>
      <c r="Q18" s="39"/>
      <c r="R18" s="39"/>
      <c r="S18" s="39"/>
      <c r="T18" s="45"/>
      <c r="U18" s="3"/>
      <c r="V18" s="3"/>
    </row>
    <row r="19" spans="1:22" ht="16.5" customHeight="1" x14ac:dyDescent="0.25">
      <c r="A19" s="3"/>
      <c r="B19" s="42">
        <f>SUM(B17:B18)</f>
        <v>3000</v>
      </c>
      <c r="C19" s="39" t="s">
        <v>32</v>
      </c>
      <c r="D19" s="42">
        <f>SUM(D17)</f>
        <v>100</v>
      </c>
      <c r="E19" s="39" t="s">
        <v>32</v>
      </c>
      <c r="F19" s="42">
        <f>SUM(F17)</f>
        <v>400</v>
      </c>
      <c r="G19" s="39" t="s">
        <v>32</v>
      </c>
      <c r="H19" s="46">
        <f>SUM(H17)</f>
        <v>5000</v>
      </c>
      <c r="I19" s="39" t="s">
        <v>31</v>
      </c>
      <c r="J19" s="39"/>
      <c r="K19" s="39"/>
      <c r="L19" s="42">
        <f>SUM(L17:L18)</f>
        <v>1800</v>
      </c>
      <c r="M19" s="39" t="s">
        <v>32</v>
      </c>
      <c r="N19" s="42">
        <f>SUM(N17)</f>
        <v>6000</v>
      </c>
      <c r="O19" s="105" t="s">
        <v>32</v>
      </c>
      <c r="P19" s="42">
        <f>SUM(P17)</f>
        <v>700</v>
      </c>
      <c r="Q19" s="39"/>
      <c r="R19" s="39"/>
      <c r="S19" s="39"/>
      <c r="T19" s="45"/>
      <c r="U19" s="3"/>
      <c r="V19" s="3"/>
    </row>
    <row r="20" spans="1:22" ht="15.75" customHeight="1" thickBot="1" x14ac:dyDescent="0.3">
      <c r="A20" s="4" t="s">
        <v>3</v>
      </c>
      <c r="B20" s="82">
        <v>3800</v>
      </c>
      <c r="C20" s="39"/>
      <c r="D20" s="82">
        <v>4100</v>
      </c>
      <c r="E20" s="39"/>
      <c r="F20" s="43"/>
      <c r="G20" s="39"/>
      <c r="H20" s="47"/>
      <c r="I20" s="39"/>
      <c r="J20" s="39"/>
      <c r="K20" s="39"/>
      <c r="L20" s="43"/>
      <c r="M20" s="39"/>
      <c r="N20" s="43"/>
      <c r="O20" s="39"/>
      <c r="P20" s="43"/>
      <c r="Q20" s="39"/>
      <c r="R20" s="38">
        <v>7900</v>
      </c>
      <c r="S20" s="39"/>
      <c r="T20" s="39"/>
      <c r="U20" s="3"/>
      <c r="V20" s="3"/>
    </row>
    <row r="21" spans="1:22" ht="16.5" customHeight="1" x14ac:dyDescent="0.25">
      <c r="A21" s="3"/>
      <c r="B21" s="48">
        <f>SUM(B19:B20)</f>
        <v>6800</v>
      </c>
      <c r="C21" s="39" t="s">
        <v>32</v>
      </c>
      <c r="D21" s="48">
        <f>SUM(D19:D20)</f>
        <v>4200</v>
      </c>
      <c r="E21" s="39" t="s">
        <v>32</v>
      </c>
      <c r="F21" s="48">
        <f>SUM(F19)</f>
        <v>400</v>
      </c>
      <c r="G21" s="39" t="s">
        <v>32</v>
      </c>
      <c r="H21" s="48">
        <f>SUM(H19)</f>
        <v>5000</v>
      </c>
      <c r="I21" s="39" t="s">
        <v>31</v>
      </c>
      <c r="J21" s="39"/>
      <c r="K21" s="39"/>
      <c r="L21" s="48">
        <f>SUM(L19)</f>
        <v>1800</v>
      </c>
      <c r="M21" s="39" t="s">
        <v>32</v>
      </c>
      <c r="N21" s="42">
        <f>SUM(N19)</f>
        <v>6000</v>
      </c>
      <c r="O21" s="105" t="s">
        <v>32</v>
      </c>
      <c r="P21" s="42">
        <f>SUM(P19)</f>
        <v>700</v>
      </c>
      <c r="Q21" s="39" t="s">
        <v>32</v>
      </c>
      <c r="R21" s="48">
        <f>SUM(R20)</f>
        <v>7900</v>
      </c>
      <c r="S21" s="39"/>
      <c r="T21" s="45"/>
      <c r="U21" s="3"/>
      <c r="V21" s="3"/>
    </row>
    <row r="22" spans="1:22" ht="15.75" customHeight="1" thickBot="1" x14ac:dyDescent="0.3">
      <c r="A22" s="4" t="s">
        <v>4</v>
      </c>
      <c r="B22" s="38">
        <v>-400</v>
      </c>
      <c r="C22" s="39"/>
      <c r="D22" s="43"/>
      <c r="E22" s="39"/>
      <c r="F22" s="43"/>
      <c r="G22" s="39"/>
      <c r="H22" s="44">
        <v>1000</v>
      </c>
      <c r="I22" s="39"/>
      <c r="J22" s="39"/>
      <c r="K22" s="39"/>
      <c r="L22" s="38">
        <v>600</v>
      </c>
      <c r="M22" s="39"/>
      <c r="N22" s="43"/>
      <c r="O22" s="39"/>
      <c r="P22" s="43"/>
      <c r="Q22" s="39"/>
      <c r="R22" s="43"/>
      <c r="S22" s="39"/>
      <c r="T22" s="45"/>
      <c r="U22" s="3"/>
      <c r="V22" s="3"/>
    </row>
    <row r="23" spans="1:22" ht="16.5" customHeight="1" x14ac:dyDescent="0.25">
      <c r="A23" s="3"/>
      <c r="B23" s="49">
        <f>SUM(B21:B22)</f>
        <v>6400</v>
      </c>
      <c r="C23" s="39" t="s">
        <v>32</v>
      </c>
      <c r="D23" s="48">
        <f>SUM(D21)</f>
        <v>4200</v>
      </c>
      <c r="E23" s="39" t="s">
        <v>32</v>
      </c>
      <c r="F23" s="48">
        <f>SUM(F21)</f>
        <v>400</v>
      </c>
      <c r="G23" s="39" t="s">
        <v>32</v>
      </c>
      <c r="H23" s="48">
        <f>SUM(H21:H22)</f>
        <v>6000</v>
      </c>
      <c r="I23" s="39" t="s">
        <v>31</v>
      </c>
      <c r="J23" s="39"/>
      <c r="K23" s="39"/>
      <c r="L23" s="48">
        <f>SUM(L21:L22)</f>
        <v>2400</v>
      </c>
      <c r="M23" s="39" t="s">
        <v>32</v>
      </c>
      <c r="N23" s="42">
        <f>SUM(N21)</f>
        <v>6000</v>
      </c>
      <c r="O23" s="105" t="s">
        <v>32</v>
      </c>
      <c r="P23" s="42">
        <f>SUM(P21)</f>
        <v>700</v>
      </c>
      <c r="Q23" s="39" t="s">
        <v>32</v>
      </c>
      <c r="R23" s="48">
        <f>SUM(R21)</f>
        <v>7900</v>
      </c>
      <c r="S23" s="39"/>
      <c r="T23" s="45"/>
      <c r="U23" s="3"/>
      <c r="V23" s="3"/>
    </row>
    <row r="24" spans="1:22" ht="15.75" customHeight="1" x14ac:dyDescent="0.25">
      <c r="A24" s="4" t="s">
        <v>5</v>
      </c>
      <c r="B24" s="85">
        <v>-3925</v>
      </c>
      <c r="C24" s="39"/>
      <c r="D24" s="51"/>
      <c r="E24" s="39"/>
      <c r="F24" s="52"/>
      <c r="G24" s="39"/>
      <c r="H24" s="51"/>
      <c r="I24" s="39"/>
      <c r="J24" s="39"/>
      <c r="K24" s="39"/>
      <c r="L24" s="51"/>
      <c r="M24" s="39"/>
      <c r="N24" s="51"/>
      <c r="O24" s="39"/>
      <c r="P24" s="39"/>
      <c r="Q24" s="39"/>
      <c r="R24" s="51"/>
      <c r="S24" s="39"/>
      <c r="T24" s="84">
        <v>2800</v>
      </c>
      <c r="U24" s="3"/>
      <c r="V24" s="3"/>
    </row>
    <row r="25" spans="1:22" ht="15.75" customHeight="1" x14ac:dyDescent="0.25">
      <c r="A25" s="4"/>
      <c r="B25" s="52"/>
      <c r="C25" s="39"/>
      <c r="D25" s="51"/>
      <c r="E25" s="39"/>
      <c r="F25" s="52"/>
      <c r="G25" s="39"/>
      <c r="H25" s="51"/>
      <c r="I25" s="39"/>
      <c r="J25" s="39"/>
      <c r="K25" s="39"/>
      <c r="L25" s="51"/>
      <c r="M25" s="39"/>
      <c r="N25" s="51"/>
      <c r="O25" s="39"/>
      <c r="P25" s="39"/>
      <c r="Q25" s="39"/>
      <c r="R25" s="51"/>
      <c r="S25" s="39"/>
      <c r="T25" s="84">
        <v>750</v>
      </c>
      <c r="U25" s="3"/>
      <c r="V25" s="3"/>
    </row>
    <row r="26" spans="1:22" ht="15.75" customHeight="1" thickBot="1" x14ac:dyDescent="0.3">
      <c r="A26" s="3"/>
      <c r="B26" s="53"/>
      <c r="C26" s="39"/>
      <c r="D26" s="53"/>
      <c r="E26" s="39"/>
      <c r="F26" s="40"/>
      <c r="G26" s="39"/>
      <c r="H26" s="40"/>
      <c r="I26" s="39"/>
      <c r="J26" s="51"/>
      <c r="K26" s="39"/>
      <c r="L26" s="40"/>
      <c r="M26" s="39"/>
      <c r="N26" s="40"/>
      <c r="O26" s="39"/>
      <c r="P26" s="40"/>
      <c r="Q26" s="39"/>
      <c r="R26" s="41"/>
      <c r="S26" s="39"/>
      <c r="T26" s="95">
        <v>375</v>
      </c>
      <c r="U26" s="3"/>
      <c r="V26" s="3"/>
    </row>
    <row r="27" spans="1:22" ht="16.5" customHeight="1" x14ac:dyDescent="0.25">
      <c r="A27" s="3"/>
      <c r="B27" s="48">
        <f>SUM(B23:B24)</f>
        <v>2475</v>
      </c>
      <c r="C27" s="39" t="s">
        <v>32</v>
      </c>
      <c r="D27" s="48">
        <f>SUM(D23)</f>
        <v>4200</v>
      </c>
      <c r="E27" s="39" t="s">
        <v>32</v>
      </c>
      <c r="F27" s="48">
        <f>SUM(F23)</f>
        <v>400</v>
      </c>
      <c r="G27" s="39" t="s">
        <v>32</v>
      </c>
      <c r="H27" s="48">
        <f>SUM(H23)</f>
        <v>6000</v>
      </c>
      <c r="I27" s="39" t="s">
        <v>31</v>
      </c>
      <c r="J27" s="39"/>
      <c r="K27" s="39"/>
      <c r="L27" s="48">
        <f>SUM(L23)</f>
        <v>2400</v>
      </c>
      <c r="M27" s="39" t="s">
        <v>32</v>
      </c>
      <c r="N27" s="42">
        <f>SUM(N23)</f>
        <v>6000</v>
      </c>
      <c r="O27" s="105" t="s">
        <v>32</v>
      </c>
      <c r="P27" s="42">
        <f>SUM(P23)</f>
        <v>700</v>
      </c>
      <c r="Q27" s="39" t="s">
        <v>32</v>
      </c>
      <c r="R27" s="42">
        <f>SUM(R23)</f>
        <v>7900</v>
      </c>
      <c r="S27" s="39" t="s">
        <v>36</v>
      </c>
      <c r="T27" s="46">
        <f>SUM(T24:T26)</f>
        <v>3925</v>
      </c>
      <c r="U27" s="3"/>
      <c r="V27" s="3"/>
    </row>
    <row r="28" spans="1:22" ht="15.75" customHeight="1" thickBot="1" x14ac:dyDescent="0.3">
      <c r="A28" s="4" t="s">
        <v>6</v>
      </c>
      <c r="B28" s="38">
        <v>-450</v>
      </c>
      <c r="C28" s="39"/>
      <c r="D28" s="47"/>
      <c r="E28" s="45"/>
      <c r="F28" s="47"/>
      <c r="G28" s="45"/>
      <c r="H28" s="47"/>
      <c r="I28" s="45"/>
      <c r="J28" s="45"/>
      <c r="K28" s="45"/>
      <c r="L28" s="47"/>
      <c r="M28" s="45"/>
      <c r="N28" s="55"/>
      <c r="O28" s="39"/>
      <c r="P28" s="3"/>
      <c r="Q28" s="39"/>
      <c r="R28" s="43"/>
      <c r="S28" s="39"/>
      <c r="T28" s="43"/>
      <c r="U28" s="3"/>
      <c r="V28" s="44">
        <v>450</v>
      </c>
    </row>
    <row r="29" spans="1:22" ht="16.5" customHeight="1" x14ac:dyDescent="0.25">
      <c r="A29" s="3"/>
      <c r="B29" s="50">
        <f>SUM(B27:B28)</f>
        <v>2025</v>
      </c>
      <c r="C29" s="39" t="s">
        <v>32</v>
      </c>
      <c r="D29" s="50">
        <f>SUM(D27)</f>
        <v>4200</v>
      </c>
      <c r="E29" s="39" t="s">
        <v>32</v>
      </c>
      <c r="F29" s="50">
        <f>SUM(F27)</f>
        <v>400</v>
      </c>
      <c r="G29" s="39" t="s">
        <v>32</v>
      </c>
      <c r="H29" s="50">
        <f>SUM(H27)</f>
        <v>6000</v>
      </c>
      <c r="I29" s="39"/>
      <c r="J29" s="39"/>
      <c r="K29" s="39"/>
      <c r="L29" s="50">
        <f>SUM(L27)</f>
        <v>2400</v>
      </c>
      <c r="M29" s="39" t="s">
        <v>32</v>
      </c>
      <c r="N29" s="46">
        <f>SUM(N27)</f>
        <v>6000</v>
      </c>
      <c r="O29" s="105" t="s">
        <v>32</v>
      </c>
      <c r="P29" s="42">
        <f>SUM(P27)</f>
        <v>700</v>
      </c>
      <c r="Q29" s="39" t="s">
        <v>32</v>
      </c>
      <c r="R29" s="46">
        <f>SUM(R27)</f>
        <v>7900</v>
      </c>
      <c r="S29" s="39" t="s">
        <v>36</v>
      </c>
      <c r="T29" s="46">
        <f>SUM(T27)</f>
        <v>3925</v>
      </c>
      <c r="U29" s="30" t="s">
        <v>36</v>
      </c>
      <c r="V29" s="46">
        <f>SUM(V28)</f>
        <v>450</v>
      </c>
    </row>
    <row r="30" spans="1:22" ht="15.75" customHeight="1" thickBot="1" x14ac:dyDescent="0.3">
      <c r="A30" s="4" t="s">
        <v>7</v>
      </c>
      <c r="B30" s="38">
        <v>2000</v>
      </c>
      <c r="C30" s="39"/>
      <c r="D30" s="43"/>
      <c r="E30" s="39"/>
      <c r="F30" s="43"/>
      <c r="G30" s="39"/>
      <c r="H30" s="43"/>
      <c r="I30" s="39"/>
      <c r="J30" s="44">
        <v>2000</v>
      </c>
      <c r="K30" s="39"/>
      <c r="L30" s="43"/>
      <c r="M30" s="39"/>
      <c r="N30" s="43"/>
      <c r="O30" s="39"/>
      <c r="P30" s="43"/>
      <c r="Q30" s="39"/>
      <c r="R30" s="43"/>
      <c r="S30" s="39"/>
      <c r="T30" s="43"/>
      <c r="U30" s="3"/>
      <c r="V30" s="76"/>
    </row>
    <row r="31" spans="1:22" ht="16.5" customHeight="1" x14ac:dyDescent="0.25">
      <c r="A31" s="3"/>
      <c r="B31" s="50">
        <f>SUM(B29:B30)</f>
        <v>4025</v>
      </c>
      <c r="C31" s="39" t="s">
        <v>32</v>
      </c>
      <c r="D31" s="50">
        <f>SUM(D29)</f>
        <v>4200</v>
      </c>
      <c r="E31" s="39" t="s">
        <v>32</v>
      </c>
      <c r="F31" s="50">
        <f>SUM(F29)</f>
        <v>400</v>
      </c>
      <c r="G31" s="39" t="s">
        <v>32</v>
      </c>
      <c r="H31" s="50">
        <f>SUM(H29)</f>
        <v>6000</v>
      </c>
      <c r="I31" s="39" t="s">
        <v>31</v>
      </c>
      <c r="J31" s="50">
        <f>SUM(J30)</f>
        <v>2000</v>
      </c>
      <c r="K31" s="39" t="s">
        <v>32</v>
      </c>
      <c r="L31" s="50">
        <f>SUM(L29)</f>
        <v>2400</v>
      </c>
      <c r="M31" s="39" t="s">
        <v>32</v>
      </c>
      <c r="N31" s="50">
        <f>SUM(N29)</f>
        <v>6000</v>
      </c>
      <c r="O31" s="105" t="s">
        <v>32</v>
      </c>
      <c r="P31" s="50">
        <f>SUM(P29)</f>
        <v>700</v>
      </c>
      <c r="Q31" s="39" t="s">
        <v>32</v>
      </c>
      <c r="R31" s="50">
        <f>SUM(R29)</f>
        <v>7900</v>
      </c>
      <c r="S31" s="39" t="s">
        <v>36</v>
      </c>
      <c r="T31" s="50">
        <f>SUM(T29)</f>
        <v>3925</v>
      </c>
      <c r="U31" s="66" t="s">
        <v>36</v>
      </c>
      <c r="V31" s="42">
        <f>SUM(V29)</f>
        <v>450</v>
      </c>
    </row>
    <row r="32" spans="1:22" ht="15.75" customHeight="1" thickBot="1" x14ac:dyDescent="0.3">
      <c r="A32" s="4" t="s">
        <v>8</v>
      </c>
      <c r="B32" s="43"/>
      <c r="C32" s="56"/>
      <c r="D32" s="43"/>
      <c r="E32" s="39"/>
      <c r="F32" s="43"/>
      <c r="G32" s="39"/>
      <c r="H32" s="43"/>
      <c r="I32" s="39"/>
      <c r="J32" s="65"/>
      <c r="K32" s="39"/>
      <c r="L32" s="38">
        <v>180</v>
      </c>
      <c r="M32" s="39"/>
      <c r="N32" s="43"/>
      <c r="O32" s="39"/>
      <c r="P32" s="43"/>
      <c r="Q32" s="39"/>
      <c r="R32" s="43"/>
      <c r="S32" s="39"/>
      <c r="T32" s="38">
        <v>180</v>
      </c>
      <c r="U32" s="3"/>
      <c r="V32" s="76"/>
    </row>
    <row r="33" spans="1:22" ht="16.5" customHeight="1" thickBot="1" x14ac:dyDescent="0.3">
      <c r="A33" s="3"/>
      <c r="B33" s="96">
        <f>SUM(B31:B32)</f>
        <v>4025</v>
      </c>
      <c r="C33" s="58" t="s">
        <v>32</v>
      </c>
      <c r="D33" s="96">
        <f>SUM(D31)</f>
        <v>4200</v>
      </c>
      <c r="E33" s="58" t="s">
        <v>32</v>
      </c>
      <c r="F33" s="57">
        <f>SUM(F31)</f>
        <v>400</v>
      </c>
      <c r="G33" s="58" t="s">
        <v>32</v>
      </c>
      <c r="H33" s="57">
        <f>SUM(H31)</f>
        <v>6000</v>
      </c>
      <c r="I33" s="58" t="s">
        <v>31</v>
      </c>
      <c r="J33" s="57">
        <f>SUM(J31)</f>
        <v>2000</v>
      </c>
      <c r="K33" s="58" t="s">
        <v>32</v>
      </c>
      <c r="L33" s="96">
        <f>SUM(L31:L32)</f>
        <v>2580</v>
      </c>
      <c r="M33" s="58" t="s">
        <v>32</v>
      </c>
      <c r="N33" s="57">
        <f>SUM(N31)</f>
        <v>6000</v>
      </c>
      <c r="O33" s="106" t="s">
        <v>32</v>
      </c>
      <c r="P33" s="57">
        <f>SUM(P31)</f>
        <v>700</v>
      </c>
      <c r="Q33" s="58" t="s">
        <v>32</v>
      </c>
      <c r="R33" s="57">
        <f>SUM(R31)</f>
        <v>7900</v>
      </c>
      <c r="S33" s="58" t="s">
        <v>36</v>
      </c>
      <c r="T33" s="96">
        <f>SUM(T31:T32)</f>
        <v>4105</v>
      </c>
      <c r="U33" s="58" t="s">
        <v>36</v>
      </c>
      <c r="V33" s="107">
        <f>SUM(V31)</f>
        <v>450</v>
      </c>
    </row>
    <row r="34" spans="1:22" ht="16.5" customHeight="1" thickTop="1" x14ac:dyDescent="0.25">
      <c r="A34" s="87"/>
      <c r="B34" s="103"/>
      <c r="C34" s="104"/>
      <c r="D34" s="103"/>
      <c r="E34" s="104"/>
      <c r="F34" s="103"/>
      <c r="G34" s="104"/>
      <c r="H34" s="103"/>
      <c r="I34" s="104"/>
      <c r="J34" s="103"/>
      <c r="K34" s="104"/>
      <c r="L34" s="103"/>
      <c r="M34" s="104"/>
      <c r="N34" s="103"/>
      <c r="O34" s="104"/>
      <c r="P34" s="103"/>
      <c r="Q34" s="104"/>
      <c r="R34" s="103"/>
      <c r="S34" s="104"/>
      <c r="T34" s="103"/>
      <c r="U34" s="87"/>
      <c r="V34" s="103"/>
    </row>
    <row r="35" spans="1:22" ht="16.5" customHeight="1" x14ac:dyDescent="0.25">
      <c r="A35" s="3"/>
      <c r="B35" s="59"/>
      <c r="C35" s="31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"/>
      <c r="V35" s="30"/>
    </row>
    <row r="36" spans="1:22" ht="15.75" customHeight="1" x14ac:dyDescent="0.25">
      <c r="A36" s="3"/>
      <c r="B36" s="59"/>
      <c r="C36" s="31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"/>
      <c r="V36" s="30"/>
    </row>
    <row r="37" spans="1:22" ht="15.75" x14ac:dyDescent="0.25">
      <c r="A37" s="3"/>
      <c r="B37" s="59"/>
      <c r="C37" s="31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"/>
      <c r="V37" s="3"/>
    </row>
    <row r="38" spans="1:22" ht="15.75" x14ac:dyDescent="0.25">
      <c r="A38" s="3"/>
      <c r="B38" s="59"/>
      <c r="C38" s="31"/>
      <c r="D38" s="222">
        <f>B33+D33+F33+H33</f>
        <v>14625</v>
      </c>
      <c r="E38" s="222"/>
      <c r="F38" s="222"/>
      <c r="G38" s="30"/>
      <c r="H38" s="30"/>
      <c r="I38" s="30"/>
      <c r="J38" s="30"/>
      <c r="K38" s="30"/>
      <c r="L38" s="30"/>
      <c r="M38" s="30"/>
      <c r="N38" s="30"/>
      <c r="O38" s="30"/>
      <c r="P38" s="72">
        <f>J33+L33+N33+P33+R33-T33-V33</f>
        <v>14625</v>
      </c>
      <c r="Q38" s="30"/>
      <c r="R38" s="30"/>
      <c r="S38" s="30"/>
      <c r="T38" s="30"/>
      <c r="U38" s="3"/>
      <c r="V38" s="3"/>
    </row>
    <row r="39" spans="1:22" ht="15.75" x14ac:dyDescent="0.25">
      <c r="A39" s="3"/>
      <c r="B39" s="59"/>
      <c r="C39" s="31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"/>
      <c r="V39" s="3"/>
    </row>
    <row r="40" spans="1:22" ht="15.75" x14ac:dyDescent="0.25">
      <c r="A40" s="3"/>
      <c r="B40" s="59"/>
      <c r="C40" s="31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"/>
      <c r="V40" s="3"/>
    </row>
    <row r="41" spans="1:22" ht="15.75" x14ac:dyDescent="0.25">
      <c r="A41" s="60" t="s">
        <v>14</v>
      </c>
      <c r="B41" s="217" t="s">
        <v>128</v>
      </c>
      <c r="C41" s="217"/>
      <c r="D41" s="217"/>
      <c r="E41" s="217"/>
      <c r="F41" s="217"/>
      <c r="G41" s="217"/>
      <c r="H41" s="217"/>
      <c r="I41" s="62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"/>
      <c r="V41" s="3"/>
    </row>
    <row r="42" spans="1:22" ht="15.75" x14ac:dyDescent="0.25">
      <c r="A42" s="60"/>
      <c r="B42" s="217" t="s">
        <v>47</v>
      </c>
      <c r="C42" s="217"/>
      <c r="D42" s="217"/>
      <c r="E42" s="217"/>
      <c r="F42" s="217"/>
      <c r="G42" s="217"/>
      <c r="H42" s="217"/>
      <c r="I42" s="62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"/>
      <c r="V42" s="3"/>
    </row>
    <row r="43" spans="1:22" ht="16.5" thickBot="1" x14ac:dyDescent="0.3">
      <c r="A43" s="60"/>
      <c r="B43" s="218" t="s">
        <v>175</v>
      </c>
      <c r="C43" s="218"/>
      <c r="D43" s="218"/>
      <c r="E43" s="218"/>
      <c r="F43" s="218"/>
      <c r="G43" s="218"/>
      <c r="H43" s="218"/>
      <c r="I43" s="62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"/>
      <c r="V43" s="3"/>
    </row>
    <row r="44" spans="1:22" ht="15.75" x14ac:dyDescent="0.25">
      <c r="A44" s="60"/>
      <c r="B44" s="61" t="s">
        <v>37</v>
      </c>
      <c r="C44" s="61"/>
      <c r="D44" s="62"/>
      <c r="E44" s="62"/>
      <c r="F44" s="52"/>
      <c r="G44" s="62"/>
      <c r="H44" s="62"/>
      <c r="I44" s="62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"/>
      <c r="V44" s="3"/>
    </row>
    <row r="45" spans="1:22" ht="15.75" x14ac:dyDescent="0.25">
      <c r="A45" s="60"/>
      <c r="B45" s="61" t="s">
        <v>141</v>
      </c>
      <c r="C45" s="61"/>
      <c r="D45" s="62"/>
      <c r="E45" s="62"/>
      <c r="F45" s="52"/>
      <c r="G45" s="62"/>
      <c r="H45" s="124">
        <v>7900</v>
      </c>
      <c r="I45" s="62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"/>
      <c r="V45" s="3"/>
    </row>
    <row r="46" spans="1:22" ht="15.75" x14ac:dyDescent="0.25">
      <c r="A46" s="60"/>
      <c r="B46" s="61" t="s">
        <v>173</v>
      </c>
      <c r="C46" s="61"/>
      <c r="D46" s="62"/>
      <c r="E46" s="62"/>
      <c r="F46" s="62"/>
      <c r="G46" s="62"/>
      <c r="H46" s="59"/>
      <c r="I46" s="62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"/>
      <c r="V46" s="3"/>
    </row>
    <row r="47" spans="1:22" ht="15.75" x14ac:dyDescent="0.25">
      <c r="A47" s="60"/>
      <c r="B47" s="61" t="s">
        <v>49</v>
      </c>
      <c r="C47" s="61"/>
      <c r="D47" s="62"/>
      <c r="E47" s="62"/>
      <c r="F47" s="129">
        <v>2800</v>
      </c>
      <c r="G47" s="62"/>
      <c r="H47" s="62"/>
      <c r="I47" s="62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"/>
      <c r="V47" s="3"/>
    </row>
    <row r="48" spans="1:22" ht="15.75" x14ac:dyDescent="0.25">
      <c r="A48" s="60"/>
      <c r="B48" s="61" t="s">
        <v>50</v>
      </c>
      <c r="C48" s="61"/>
      <c r="D48" s="62"/>
      <c r="E48" s="62"/>
      <c r="F48" s="120">
        <v>750</v>
      </c>
      <c r="G48" s="45"/>
      <c r="H48" s="45"/>
      <c r="I48" s="62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"/>
      <c r="V48" s="3"/>
    </row>
    <row r="49" spans="1:22" ht="15.75" x14ac:dyDescent="0.25">
      <c r="A49" s="3"/>
      <c r="B49" s="31" t="s">
        <v>51</v>
      </c>
      <c r="C49" s="31"/>
      <c r="D49" s="30"/>
      <c r="E49" s="30"/>
      <c r="F49" s="120">
        <v>375</v>
      </c>
      <c r="G49" s="39"/>
      <c r="H49" s="39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"/>
      <c r="V49" s="45"/>
    </row>
    <row r="50" spans="1:22" ht="16.5" thickBot="1" x14ac:dyDescent="0.3">
      <c r="A50" s="3"/>
      <c r="B50" s="31" t="s">
        <v>52</v>
      </c>
      <c r="C50" s="31"/>
      <c r="D50" s="30"/>
      <c r="E50" s="30"/>
      <c r="F50" s="126">
        <v>180</v>
      </c>
      <c r="G50" s="39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"/>
      <c r="V50" s="45"/>
    </row>
    <row r="51" spans="1:22" ht="16.5" thickBot="1" x14ac:dyDescent="0.3">
      <c r="A51" s="3"/>
      <c r="B51" s="31" t="s">
        <v>53</v>
      </c>
      <c r="C51" s="31"/>
      <c r="D51" s="30"/>
      <c r="E51" s="30"/>
      <c r="F51" s="30"/>
      <c r="G51" s="30"/>
      <c r="H51" s="121">
        <f>SUM(F47:F50)</f>
        <v>4105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"/>
      <c r="V51" s="60"/>
    </row>
    <row r="52" spans="1:22" ht="16.5" thickBot="1" x14ac:dyDescent="0.3">
      <c r="A52" s="3"/>
      <c r="B52" s="31" t="s">
        <v>44</v>
      </c>
      <c r="C52" s="31"/>
      <c r="D52" s="30"/>
      <c r="E52" s="30"/>
      <c r="F52" s="30"/>
      <c r="G52" s="30"/>
      <c r="H52" s="140">
        <f>H45-H51</f>
        <v>3795</v>
      </c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"/>
      <c r="V52" s="45"/>
    </row>
    <row r="53" spans="1:22" ht="16.5" thickTop="1" x14ac:dyDescent="0.25">
      <c r="A53" s="3"/>
      <c r="B53" s="30"/>
      <c r="C53" s="31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"/>
      <c r="V53" s="60"/>
    </row>
    <row r="54" spans="1:22" ht="15.75" x14ac:dyDescent="0.25">
      <c r="A54" s="3"/>
      <c r="B54" s="30"/>
      <c r="C54" s="31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"/>
      <c r="V54" s="45"/>
    </row>
    <row r="55" spans="1:22" ht="15.75" x14ac:dyDescent="0.25">
      <c r="A55" s="3"/>
      <c r="B55" s="30"/>
      <c r="C55" s="31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"/>
      <c r="V55" s="87"/>
    </row>
    <row r="56" spans="1:22" ht="15.75" x14ac:dyDescent="0.25">
      <c r="A56" s="3"/>
      <c r="B56" s="217" t="s">
        <v>128</v>
      </c>
      <c r="C56" s="217"/>
      <c r="D56" s="217"/>
      <c r="E56" s="217"/>
      <c r="F56" s="217"/>
      <c r="G56" s="217"/>
      <c r="H56" s="217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"/>
      <c r="V56" s="3"/>
    </row>
    <row r="57" spans="1:22" ht="15.75" x14ac:dyDescent="0.25">
      <c r="A57" s="3"/>
      <c r="B57" s="217" t="s">
        <v>132</v>
      </c>
      <c r="C57" s="217"/>
      <c r="D57" s="217"/>
      <c r="E57" s="217"/>
      <c r="F57" s="217"/>
      <c r="G57" s="217"/>
      <c r="H57" s="217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"/>
      <c r="V57" s="3"/>
    </row>
    <row r="58" spans="1:22" ht="16.5" thickBot="1" x14ac:dyDescent="0.3">
      <c r="A58" s="3"/>
      <c r="B58" s="218" t="s">
        <v>175</v>
      </c>
      <c r="C58" s="218"/>
      <c r="D58" s="218"/>
      <c r="E58" s="218"/>
      <c r="F58" s="218"/>
      <c r="G58" s="218"/>
      <c r="H58" s="218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"/>
      <c r="V58" s="3"/>
    </row>
    <row r="59" spans="1:22" ht="15.75" x14ac:dyDescent="0.25">
      <c r="A59" s="3"/>
      <c r="B59" s="31" t="s">
        <v>133</v>
      </c>
      <c r="C59" s="31"/>
      <c r="D59" s="30"/>
      <c r="E59" s="30"/>
      <c r="F59" s="30"/>
      <c r="G59" s="30"/>
      <c r="H59" s="124">
        <v>700</v>
      </c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"/>
      <c r="V59" s="3"/>
    </row>
    <row r="60" spans="1:22" ht="16.5" thickBot="1" x14ac:dyDescent="0.3">
      <c r="A60" s="3"/>
      <c r="B60" s="31" t="s">
        <v>54</v>
      </c>
      <c r="C60" s="31"/>
      <c r="D60" s="30"/>
      <c r="E60" s="30"/>
      <c r="F60" s="30"/>
      <c r="G60" s="30"/>
      <c r="H60" s="121">
        <f>H52</f>
        <v>3795</v>
      </c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"/>
      <c r="V60" s="3"/>
    </row>
    <row r="61" spans="1:22" ht="15.75" x14ac:dyDescent="0.25">
      <c r="A61" s="3"/>
      <c r="B61" s="31"/>
      <c r="C61" s="31"/>
      <c r="D61" s="30"/>
      <c r="E61" s="30"/>
      <c r="F61" s="30"/>
      <c r="G61" s="30"/>
      <c r="H61" s="120">
        <f>SUM(H59:H60)</f>
        <v>4495</v>
      </c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"/>
      <c r="V61" s="3"/>
    </row>
    <row r="62" spans="1:22" ht="16.5" thickBot="1" x14ac:dyDescent="0.3">
      <c r="A62" s="3"/>
      <c r="B62" s="31" t="s">
        <v>134</v>
      </c>
      <c r="C62" s="31"/>
      <c r="D62" s="30"/>
      <c r="E62" s="30"/>
      <c r="F62" s="30"/>
      <c r="G62" s="30"/>
      <c r="H62" s="126">
        <v>450</v>
      </c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"/>
      <c r="V62" s="3"/>
    </row>
    <row r="63" spans="1:22" ht="16.5" thickBot="1" x14ac:dyDescent="0.3">
      <c r="A63" s="3"/>
      <c r="B63" s="31" t="s">
        <v>135</v>
      </c>
      <c r="C63" s="31"/>
      <c r="D63" s="30"/>
      <c r="E63" s="30"/>
      <c r="F63" s="30"/>
      <c r="G63" s="30"/>
      <c r="H63" s="140">
        <f>H61-H62</f>
        <v>4045</v>
      </c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"/>
      <c r="V63" s="3"/>
    </row>
    <row r="64" spans="1:22" ht="16.5" thickTop="1" x14ac:dyDescent="0.25">
      <c r="A64" s="3"/>
      <c r="B64" s="31"/>
      <c r="C64" s="31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"/>
      <c r="V64" s="3"/>
    </row>
    <row r="65" spans="1:22" ht="15.75" x14ac:dyDescent="0.25">
      <c r="A65" s="3"/>
      <c r="B65" s="31"/>
      <c r="C65" s="31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"/>
      <c r="V65" s="3"/>
    </row>
    <row r="66" spans="1:22" ht="15.75" x14ac:dyDescent="0.25">
      <c r="A66" s="3"/>
      <c r="B66" s="31"/>
      <c r="C66" s="31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"/>
      <c r="V66" s="3"/>
    </row>
    <row r="67" spans="1:22" ht="15.75" x14ac:dyDescent="0.25">
      <c r="A67" s="3"/>
      <c r="B67" s="217" t="s">
        <v>128</v>
      </c>
      <c r="C67" s="217"/>
      <c r="D67" s="217"/>
      <c r="E67" s="217"/>
      <c r="F67" s="217"/>
      <c r="G67" s="217"/>
      <c r="H67" s="217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"/>
      <c r="V67" s="3"/>
    </row>
    <row r="68" spans="1:22" ht="15.75" x14ac:dyDescent="0.25">
      <c r="A68" s="3"/>
      <c r="B68" s="217" t="s">
        <v>55</v>
      </c>
      <c r="C68" s="217"/>
      <c r="D68" s="217"/>
      <c r="E68" s="217"/>
      <c r="F68" s="217"/>
      <c r="G68" s="217"/>
      <c r="H68" s="217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"/>
      <c r="V68" s="3"/>
    </row>
    <row r="69" spans="1:22" ht="16.5" thickBot="1" x14ac:dyDescent="0.3">
      <c r="A69" s="3"/>
      <c r="B69" s="220" t="s">
        <v>176</v>
      </c>
      <c r="C69" s="218"/>
      <c r="D69" s="218"/>
      <c r="E69" s="218"/>
      <c r="F69" s="218"/>
      <c r="G69" s="218"/>
      <c r="H69" s="218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"/>
      <c r="V69" s="3"/>
    </row>
    <row r="70" spans="1:22" ht="15.75" x14ac:dyDescent="0.25">
      <c r="A70" s="3"/>
      <c r="B70" s="221" t="s">
        <v>56</v>
      </c>
      <c r="C70" s="221"/>
      <c r="D70" s="221"/>
      <c r="E70" s="221"/>
      <c r="F70" s="221"/>
      <c r="G70" s="221"/>
      <c r="H70" s="221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"/>
      <c r="V70" s="3"/>
    </row>
    <row r="71" spans="1:22" ht="15.75" x14ac:dyDescent="0.25">
      <c r="A71" s="3"/>
      <c r="B71" s="31" t="s">
        <v>29</v>
      </c>
      <c r="C71" s="31"/>
      <c r="D71" s="30"/>
      <c r="E71" s="30"/>
      <c r="F71" s="30"/>
      <c r="G71" s="30"/>
      <c r="H71" s="129">
        <v>4025</v>
      </c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"/>
      <c r="V71" s="3"/>
    </row>
    <row r="72" spans="1:22" ht="15.75" x14ac:dyDescent="0.25">
      <c r="A72" s="3"/>
      <c r="B72" s="31" t="s">
        <v>57</v>
      </c>
      <c r="C72" s="31"/>
      <c r="D72" s="30"/>
      <c r="E72" s="30"/>
      <c r="F72" s="30"/>
      <c r="G72" s="30"/>
      <c r="H72" s="120">
        <v>4200</v>
      </c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"/>
      <c r="V72" s="3"/>
    </row>
    <row r="73" spans="1:22" ht="15.75" x14ac:dyDescent="0.25">
      <c r="A73" s="3"/>
      <c r="B73" s="31" t="s">
        <v>58</v>
      </c>
      <c r="C73" s="31"/>
      <c r="D73" s="30"/>
      <c r="E73" s="30"/>
      <c r="F73" s="30"/>
      <c r="G73" s="30"/>
      <c r="H73" s="125">
        <v>400</v>
      </c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"/>
      <c r="V73" s="3"/>
    </row>
    <row r="74" spans="1:22" ht="16.5" thickBot="1" x14ac:dyDescent="0.3">
      <c r="A74" s="3"/>
      <c r="B74" s="31" t="s">
        <v>59</v>
      </c>
      <c r="C74" s="31"/>
      <c r="D74" s="30"/>
      <c r="E74" s="30"/>
      <c r="F74" s="30"/>
      <c r="G74" s="30"/>
      <c r="H74" s="126">
        <v>6000</v>
      </c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"/>
      <c r="V74" s="3"/>
    </row>
    <row r="75" spans="1:22" ht="16.5" thickBot="1" x14ac:dyDescent="0.3">
      <c r="A75" s="3"/>
      <c r="B75" s="31" t="s">
        <v>60</v>
      </c>
      <c r="C75" s="31"/>
      <c r="D75" s="30"/>
      <c r="E75" s="30"/>
      <c r="F75" s="30"/>
      <c r="G75" s="30"/>
      <c r="H75" s="141">
        <f>SUM(H71:H74)</f>
        <v>14625</v>
      </c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"/>
      <c r="V75" s="3"/>
    </row>
    <row r="76" spans="1:22" ht="16.5" thickTop="1" x14ac:dyDescent="0.25">
      <c r="A76" s="3"/>
      <c r="B76" s="31"/>
      <c r="C76" s="31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"/>
      <c r="V76" s="3"/>
    </row>
    <row r="77" spans="1:22" ht="15.75" x14ac:dyDescent="0.25">
      <c r="A77" s="3"/>
      <c r="B77" s="219" t="s">
        <v>136</v>
      </c>
      <c r="C77" s="219"/>
      <c r="D77" s="219"/>
      <c r="E77" s="219"/>
      <c r="F77" s="219"/>
      <c r="G77" s="219"/>
      <c r="H77" s="219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"/>
      <c r="V77" s="3"/>
    </row>
    <row r="78" spans="1:22" ht="15.75" x14ac:dyDescent="0.25">
      <c r="A78" s="3"/>
      <c r="B78" s="31" t="s">
        <v>62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"/>
      <c r="V78" s="3"/>
    </row>
    <row r="79" spans="1:22" ht="15.75" x14ac:dyDescent="0.25">
      <c r="A79" s="3"/>
      <c r="B79" s="31" t="s">
        <v>61</v>
      </c>
      <c r="C79" s="31"/>
      <c r="D79" s="30"/>
      <c r="E79" s="30"/>
      <c r="F79" s="124">
        <v>2000</v>
      </c>
      <c r="G79" s="117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"/>
      <c r="V79" s="3"/>
    </row>
    <row r="80" spans="1:22" ht="16.5" thickBot="1" x14ac:dyDescent="0.3">
      <c r="A80" s="3"/>
      <c r="B80" s="31" t="s">
        <v>63</v>
      </c>
      <c r="C80" s="31"/>
      <c r="D80" s="30"/>
      <c r="E80" s="30"/>
      <c r="F80" s="121">
        <v>2580</v>
      </c>
      <c r="G80" s="118"/>
      <c r="H80" s="116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"/>
      <c r="V80" s="3"/>
    </row>
    <row r="81" spans="1:22" ht="15.75" x14ac:dyDescent="0.25">
      <c r="A81" s="3"/>
      <c r="B81" s="31" t="s">
        <v>64</v>
      </c>
      <c r="C81" s="31"/>
      <c r="D81" s="30"/>
      <c r="E81" s="30"/>
      <c r="F81" s="30"/>
      <c r="G81" s="30"/>
      <c r="H81" s="142">
        <f>SUM(F79:F80)</f>
        <v>4580</v>
      </c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"/>
      <c r="V81" s="3"/>
    </row>
    <row r="82" spans="1:22" ht="15.75" x14ac:dyDescent="0.25">
      <c r="A82" s="3"/>
      <c r="B82" s="31" t="s">
        <v>105</v>
      </c>
      <c r="C82" s="31"/>
      <c r="D82" s="30"/>
      <c r="E82" s="30"/>
      <c r="F82" s="30"/>
      <c r="G82" s="30"/>
      <c r="H82" s="71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"/>
      <c r="V82" s="3"/>
    </row>
    <row r="83" spans="1:22" ht="16.5" thickBot="1" x14ac:dyDescent="0.3">
      <c r="A83" s="3"/>
      <c r="B83" s="31" t="s">
        <v>137</v>
      </c>
      <c r="C83" s="31"/>
      <c r="D83" s="30"/>
      <c r="E83" s="30"/>
      <c r="F83" s="126">
        <v>6000</v>
      </c>
      <c r="G83" s="30"/>
      <c r="H83" s="71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"/>
      <c r="V83" s="3"/>
    </row>
    <row r="84" spans="1:22" ht="16.5" thickBot="1" x14ac:dyDescent="0.3">
      <c r="A84" s="3"/>
      <c r="B84" s="31" t="s">
        <v>138</v>
      </c>
      <c r="C84" s="31"/>
      <c r="D84" s="30"/>
      <c r="E84" s="30"/>
      <c r="F84" s="121">
        <f>H63</f>
        <v>4045</v>
      </c>
      <c r="G84" s="30"/>
      <c r="H84" s="121">
        <f>SUM(F83:F84)</f>
        <v>10045</v>
      </c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"/>
      <c r="V84" s="3"/>
    </row>
    <row r="85" spans="1:22" ht="16.5" thickBot="1" x14ac:dyDescent="0.3">
      <c r="A85" s="3"/>
      <c r="B85" s="31" t="s">
        <v>139</v>
      </c>
      <c r="C85" s="31"/>
      <c r="D85" s="30"/>
      <c r="E85" s="30"/>
      <c r="F85" s="30"/>
      <c r="G85" s="30"/>
      <c r="H85" s="141">
        <f>H81+H84</f>
        <v>14625</v>
      </c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"/>
      <c r="V85" s="3"/>
    </row>
    <row r="86" spans="1:22" ht="16.5" thickTop="1" x14ac:dyDescent="0.25">
      <c r="A86" s="3"/>
      <c r="B86" s="31"/>
      <c r="C86" s="31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"/>
      <c r="V86" s="3"/>
    </row>
    <row r="87" spans="1:22" ht="15.75" x14ac:dyDescent="0.25">
      <c r="A87" s="3"/>
      <c r="B87" s="30"/>
      <c r="C87" s="31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"/>
      <c r="V87" s="3"/>
    </row>
    <row r="88" spans="1:22" ht="15.75" x14ac:dyDescent="0.25">
      <c r="A88" s="3"/>
      <c r="B88" s="30"/>
      <c r="C88" s="31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V88" s="3"/>
    </row>
    <row r="89" spans="1:22" ht="15.75" x14ac:dyDescent="0.25">
      <c r="V89" s="3"/>
    </row>
    <row r="90" spans="1:22" ht="15.75" x14ac:dyDescent="0.25">
      <c r="V90" s="3"/>
    </row>
    <row r="91" spans="1:22" ht="15.75" x14ac:dyDescent="0.25">
      <c r="V91" s="3"/>
    </row>
    <row r="92" spans="1:22" ht="15.75" x14ac:dyDescent="0.25">
      <c r="V92" s="3"/>
    </row>
  </sheetData>
  <mergeCells count="13">
    <mergeCell ref="B77:H77"/>
    <mergeCell ref="B58:H58"/>
    <mergeCell ref="B68:H68"/>
    <mergeCell ref="B69:H69"/>
    <mergeCell ref="B70:H70"/>
    <mergeCell ref="B67:H67"/>
    <mergeCell ref="B57:H57"/>
    <mergeCell ref="B12:T12"/>
    <mergeCell ref="B42:H42"/>
    <mergeCell ref="B43:H43"/>
    <mergeCell ref="B41:H41"/>
    <mergeCell ref="B56:H56"/>
    <mergeCell ref="D38:F38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P1-1A</vt:lpstr>
      <vt:lpstr>P1-1A Solution</vt:lpstr>
      <vt:lpstr>P1-1A  Soln to Add Ques</vt:lpstr>
      <vt:lpstr>P1-1B</vt:lpstr>
      <vt:lpstr>P1-1B Solution</vt:lpstr>
      <vt:lpstr>P1-1B  Soln to Add Ques</vt:lpstr>
      <vt:lpstr>P1-2B</vt:lpstr>
      <vt:lpstr>P1-2B Solution</vt:lpstr>
      <vt:lpstr>P1-2B Soln to Add Ques</vt:lpstr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</dc:creator>
  <cp:lastModifiedBy>Jordan, Courtney - Hoboken</cp:lastModifiedBy>
  <cp:lastPrinted>2013-05-03T20:08:56Z</cp:lastPrinted>
  <dcterms:created xsi:type="dcterms:W3CDTF">2013-05-03T18:32:33Z</dcterms:created>
  <dcterms:modified xsi:type="dcterms:W3CDTF">2016-12-05T19:13:42Z</dcterms:modified>
</cp:coreProperties>
</file>